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50" activeTab="0"/>
  </bookViews>
  <sheets>
    <sheet name="FORMULARZ CZĘŚĆ A" sheetId="1" r:id="rId1"/>
    <sheet name="PAKIET 1" sheetId="2" r:id="rId2"/>
    <sheet name="PAKIET 2" sheetId="3" r:id="rId3"/>
    <sheet name="PAKIET 3" sheetId="4" r:id="rId4"/>
    <sheet name="PAKIET 4" sheetId="5" r:id="rId5"/>
    <sheet name="PAKIET 5" sheetId="6" r:id="rId6"/>
    <sheet name="razem" sheetId="7" state="hidden" r:id="rId7"/>
  </sheets>
  <definedNames>
    <definedName name="CENA">'PAKIET 1'!$K$41</definedName>
    <definedName name="_xlnm.Print_Area" localSheetId="0">'FORMULARZ CZĘŚĆ A'!$A$1:$L$91</definedName>
    <definedName name="_xlnm.Print_Area" localSheetId="1">'PAKIET 1'!$A$1:$K$54</definedName>
    <definedName name="_xlnm.Print_Area" localSheetId="2">'PAKIET 2'!$A$1:$L$65</definedName>
    <definedName name="_xlnm.Print_Area" localSheetId="3">'PAKIET 3'!$A$1:$K$40</definedName>
    <definedName name="_xlnm.Print_Area" localSheetId="4">'PAKIET 4'!$A$1:$L$22</definedName>
    <definedName name="_xlnm.Print_Area" localSheetId="5">'PAKIET 5'!$A$1:$J$48</definedName>
  </definedNames>
  <calcPr fullCalcOnLoad="1"/>
</workbook>
</file>

<file path=xl/sharedStrings.xml><?xml version="1.0" encoding="utf-8"?>
<sst xmlns="http://schemas.openxmlformats.org/spreadsheetml/2006/main" count="653" uniqueCount="347">
  <si>
    <t>1.</t>
  </si>
  <si>
    <t>3.</t>
  </si>
  <si>
    <t>4.</t>
  </si>
  <si>
    <t>5.</t>
  </si>
  <si>
    <t>6.</t>
  </si>
  <si>
    <t>7.</t>
  </si>
  <si>
    <t>8.</t>
  </si>
  <si>
    <t>9.</t>
  </si>
  <si>
    <t>10.</t>
  </si>
  <si>
    <t>11.</t>
  </si>
  <si>
    <t>12.</t>
  </si>
  <si>
    <t>13.</t>
  </si>
  <si>
    <t>14.</t>
  </si>
  <si>
    <t>L</t>
  </si>
  <si>
    <t>∑</t>
  </si>
  <si>
    <t>15.</t>
  </si>
  <si>
    <t>16.</t>
  </si>
  <si>
    <t>17.</t>
  </si>
  <si>
    <t>18.</t>
  </si>
  <si>
    <t>netto [zł]</t>
  </si>
  <si>
    <t>kg</t>
  </si>
  <si>
    <t>2.</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</si>
  <si>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</si>
  <si>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</si>
  <si>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</si>
  <si>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</si>
  <si>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</si>
  <si>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</si>
  <si>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</si>
  <si>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</si>
  <si>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</si>
  <si>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</si>
  <si>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</si>
  <si>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</si>
  <si>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</si>
  <si>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</si>
  <si>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</si>
  <si>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</si>
  <si>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</si>
  <si>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</si>
  <si>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</si>
  <si>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</si>
  <si>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</si>
  <si>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</si>
  <si>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</si>
  <si>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</si>
  <si>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</si>
  <si>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</si>
  <si>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x</t>
  </si>
  <si>
    <t>szt</t>
  </si>
  <si>
    <t>data</t>
  </si>
  <si>
    <t>FORMULARZ  OFERTOWO - CENOWY. CZĘŚĆ B-2</t>
  </si>
  <si>
    <t>CENA</t>
  </si>
  <si>
    <t>Wartość Vat</t>
  </si>
  <si>
    <t>FORMULARZ  OFERTOWO - CENOWY. CZĘŚĆ B-1</t>
  </si>
  <si>
    <t>FORMULARZ  OFERTOWO - CENOWY. CZĘŚĆ B-3</t>
  </si>
  <si>
    <t>FORMULARZ OFERTOWO-CENOWY</t>
  </si>
  <si>
    <t>CZEŚĆ A</t>
  </si>
  <si>
    <t xml:space="preserve">  W przypadku wykonawców wspólnie ubiegający się o udzielenie zamówienia  należy wpisać nazwę każdego z tych Wykonawców oraz wskazać Pełnomocnika 
  W przypadku wykonawców wspólnie ubiegający się o udzielenie zamówienia –należy wpisać siedzibę każdego z tych Wykonawców oraz wskazać adres Pełnomocnika do korespondencji
</t>
  </si>
  <si>
    <t>WYKONAWCA / Nazwa , adres , siedziba /</t>
  </si>
  <si>
    <t>NIP</t>
  </si>
  <si>
    <t>REGON</t>
  </si>
  <si>
    <t>Telefon kontaktowy</t>
  </si>
  <si>
    <t>Informacje  dodatkowe</t>
  </si>
  <si>
    <t>Osoby upoważnione ze strony wykonawcy do podpisania umowy – ze wskazaniem stanowiska , funkcji</t>
  </si>
  <si>
    <t>Realizacja przedmiotu zamówienia:</t>
  </si>
  <si>
    <t>składanie zamówień</t>
  </si>
  <si>
    <t xml:space="preserve"> pocztą elektroniczną na adres </t>
  </si>
  <si>
    <t>telefoniczne po numerem</t>
  </si>
  <si>
    <t>przyjmowanie reklamacji</t>
  </si>
  <si>
    <t>PAKIET NR 1</t>
  </si>
  <si>
    <t>PAKIET NR 2</t>
  </si>
  <si>
    <t>PAKIET NR 3</t>
  </si>
  <si>
    <t>słownie</t>
  </si>
  <si>
    <r>
      <t>E-mail    /</t>
    </r>
    <r>
      <rPr>
        <b/>
        <sz val="6"/>
        <color indexed="8"/>
        <rFont val="Arial"/>
        <family val="2"/>
      </rPr>
      <t>na którym będzie prowadzona korespondencja związana z postępowaniem/</t>
    </r>
  </si>
  <si>
    <t xml:space="preserve">b) </t>
  </si>
  <si>
    <t xml:space="preserve">Oświadczam(y), że Wykonawca </t>
  </si>
  <si>
    <t>jest</t>
  </si>
  <si>
    <t xml:space="preserve">nie jest </t>
  </si>
  <si>
    <t>POWSTAJE</t>
  </si>
  <si>
    <t>NIE POWSTAJE</t>
  </si>
  <si>
    <t>ZOSTAŁ</t>
  </si>
  <si>
    <t>NIE ZOSTAŁ</t>
  </si>
  <si>
    <r>
      <t>załączony do oferty.</t>
    </r>
    <r>
      <rPr>
        <b/>
        <sz val="8"/>
        <rFont val="Tahoma"/>
        <family val="2"/>
      </rPr>
      <t xml:space="preserve">                                </t>
    </r>
  </si>
  <si>
    <t xml:space="preserve">a) </t>
  </si>
  <si>
    <t>Oświadczam(y), że:</t>
  </si>
  <si>
    <t xml:space="preserve">* zaznaczyć właściwe pole znakiem X </t>
  </si>
  <si>
    <t>c)</t>
  </si>
  <si>
    <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przez jego wykreślenie).</t>
  </si>
  <si>
    <t>A.2.</t>
  </si>
  <si>
    <t>A.1.1</t>
  </si>
  <si>
    <t xml:space="preserve"> OŚWIADCZENIA</t>
  </si>
  <si>
    <t xml:space="preserve"> INFORMACJA DOTYCZĄCA ODWRÓCONEGO VAT</t>
  </si>
  <si>
    <t xml:space="preserve">PODWYKONAWCY </t>
  </si>
  <si>
    <t>ZASTRZEŻENIE WYKONAWCY – TAJEMNICA PRZEDSIĘBIORSTWA (JEŻELI DOTYCZY)</t>
  </si>
  <si>
    <t>A.3.</t>
  </si>
  <si>
    <t>A.4.</t>
  </si>
  <si>
    <t>Formularz ofertowo cenowy częśc B</t>
  </si>
  <si>
    <t xml:space="preserve">INTEGRALNĄ CZĘŚĆ OFERTY STANOWIĄ DOKUMENTY </t>
  </si>
  <si>
    <t xml:space="preserve">zaznaczyć właściwe pole znakiem X </t>
  </si>
  <si>
    <t xml:space="preserve">Odpis lub informacja z KRS lub z CEiDG </t>
  </si>
  <si>
    <t>Inne ….</t>
  </si>
  <si>
    <t>Uwagi …</t>
  </si>
  <si>
    <t>DO EDYCJI TYLKO ŻÓŁTE POLA</t>
  </si>
  <si>
    <t>Wykonawca (nazwa)</t>
  </si>
  <si>
    <r>
      <rPr>
        <b/>
        <sz val="8"/>
        <rFont val="Arial"/>
        <family val="2"/>
      </rPr>
      <t>u Zamawiającego obowiązek podatkowy zgodnie z przepisami o podatku od towarów i usług</t>
    </r>
    <r>
      <rPr>
        <sz val="8"/>
        <rFont val="Arial"/>
        <family val="2"/>
      </rPr>
      <t xml:space="preserve">
</t>
    </r>
    <r>
      <rPr>
        <i/>
        <sz val="7"/>
        <rFont val="Arial"/>
        <family val="2"/>
      </rPr>
      <t>(W przypadku, gdy u Zamawiającego powstaje obowiązek podatkowy zgodnie z przepisami o podatku VAT tzw. „odwrotne obciążenie” - należy wskazać nazwę (rodzaj) towaru lub usługi, których dostawa lub świadczenie będą prowadziły do powstania obowiązku podatkowego u Zamawiającego, wartość towaru lub usługi objętego obowiązkiem podatkowym zamawiającego bez kwoty podatku oraz wskazać stawki podatku od towarów i usług, które zgodnie z wiedzą wykonawcy będą miały zastosowanie). Wykaz, o którym mowa powyżej:</t>
    </r>
  </si>
  <si>
    <t>Wartość lub procentowa część zamówienia, jaka zostanie powierzona podwykonawcy lub podwykonawcom</t>
  </si>
  <si>
    <t xml:space="preserve">
Wskazujemy poniżej, które elementy zamówienia zostaną powierzone podwykonawcom, oraz nazwy firm podwykonawców: należy wskazać części zamówienia oraz wartość lub procentową część zamówienia, jaka zostanie powierzona podwykonawcy lub podwykonawcom
</t>
  </si>
  <si>
    <t>z udziałem</t>
  </si>
  <si>
    <t xml:space="preserve">bez udziału </t>
  </si>
  <si>
    <t>podwykonawców</t>
  </si>
  <si>
    <t>Części zamówienia, które zostaną powierzone podwykonawcy lub podwykonawcom</t>
  </si>
  <si>
    <t>Nazwa (firma) podwykonawcy lub podwykonawców, o ile są oni znani w dniu składania ofert</t>
  </si>
  <si>
    <t>OFEROWANY PRZEDMIOT ZAMÓWIENIA SPEŁNIA WYMAGANIA * :</t>
  </si>
  <si>
    <t>W przypadku wyboru niniejszej oferty wykonawca zrealizuje zamówienie * :</t>
  </si>
  <si>
    <t>mikroprzedsiębiorstwem, lub małym przedsiębiorstwem, lub średnim przedsiębiorstwem*</t>
  </si>
  <si>
    <r>
      <t>zgodnie z częścią B</t>
    </r>
    <r>
      <rPr>
        <sz val="6"/>
        <color indexed="10"/>
        <rFont val="Arial"/>
        <family val="2"/>
      </rPr>
      <t xml:space="preserve"> / kwota zostanie automatycznie wpisana po uzupełnieniu formularza cenowego/</t>
    </r>
  </si>
  <si>
    <t xml:space="preserve">w postępowaniu o udzielenie zamówienia publicznego prowadzonym w trybie zapytania ofertowego
</t>
  </si>
  <si>
    <t>LA/ ZO / 1 / 2021</t>
  </si>
  <si>
    <t>PAKIET NR 4</t>
  </si>
  <si>
    <t>PAKIET NR 5</t>
  </si>
  <si>
    <t>PAKIET nr 2  Materiały medyczne ( Jednorazowe, niechemiczne artykuły medyczne i hematologiczne 2), CPV  33100000-1, 33141000-0</t>
  </si>
  <si>
    <t>Lp.</t>
  </si>
  <si>
    <t>Opis asortymentów zamówienia</t>
  </si>
  <si>
    <t>Nazwa handlowa</t>
  </si>
  <si>
    <t>Postać</t>
  </si>
  <si>
    <t>uwagi</t>
  </si>
  <si>
    <t>Dawka</t>
  </si>
  <si>
    <t>ilość postaci</t>
  </si>
  <si>
    <t>ilość opak.</t>
  </si>
  <si>
    <t>cena jednostkowa netto [zł]</t>
  </si>
  <si>
    <t>wartość netto [zł]</t>
  </si>
  <si>
    <t>wartość brutto [zł]</t>
  </si>
  <si>
    <t>Cewnik do odsysania górnych dróg oddechowych dł.600mm</t>
  </si>
  <si>
    <t>CH 18</t>
  </si>
  <si>
    <t xml:space="preserve">Cewnik do odsysania górnych dróg oddechowych dł.600mm </t>
  </si>
  <si>
    <t>CH 16</t>
  </si>
  <si>
    <t>Cewnik  do odsysania górnych dróg oddechowych dł. 600 mm</t>
  </si>
  <si>
    <t>Cewnik do podawania tlenu przez nos</t>
  </si>
  <si>
    <t>dopuszcza się 1400mm, lub 2000mm</t>
  </si>
  <si>
    <t>1500 mm</t>
  </si>
  <si>
    <t>Cewnik Foley silikonowany</t>
  </si>
  <si>
    <t>CH 20</t>
  </si>
  <si>
    <t>CH 22</t>
  </si>
  <si>
    <t>Cewnik Nelaton</t>
  </si>
  <si>
    <t>XL</t>
  </si>
  <si>
    <t>Kieliszki do leków jednorazowego użytku</t>
  </si>
  <si>
    <t>x75</t>
  </si>
  <si>
    <t>Łyżka laryngoskopowa plastikowa ze światłowodem dla dorosłych jednorazowego użytku</t>
  </si>
  <si>
    <t>Maska anestetyczna z  PCV jednor. użytku</t>
  </si>
  <si>
    <t>Nr 5</t>
  </si>
  <si>
    <t>Maska anestetyczna z PCV jednor. użytku</t>
  </si>
  <si>
    <t>Nr 3</t>
  </si>
  <si>
    <t>Nr 2</t>
  </si>
  <si>
    <t>Maska tlenowa z drenem dla dorosłych</t>
  </si>
  <si>
    <t xml:space="preserve">Miski nerkowate jednorazowe </t>
  </si>
  <si>
    <t>700ml</t>
  </si>
  <si>
    <t>Papier do EKG</t>
  </si>
  <si>
    <t>112mmx25m</t>
  </si>
  <si>
    <t>60mmx25m</t>
  </si>
  <si>
    <t>Pinceta anatomiczno-chirurgiczna jednorazowego użytku</t>
  </si>
  <si>
    <t>Plaster pod venflon</t>
  </si>
  <si>
    <t>x100</t>
  </si>
  <si>
    <t>Pojemnik na odpady, wykonany z materiału odpornego na przebicie</t>
  </si>
  <si>
    <t>2l</t>
  </si>
  <si>
    <t>0,7l</t>
  </si>
  <si>
    <t>Pojnik dla chorych z tworzywa</t>
  </si>
  <si>
    <t>(dopuszcza się 250ml)</t>
  </si>
  <si>
    <t xml:space="preserve">200ml </t>
  </si>
  <si>
    <t>Prowadnica intubacyjna bez mankietu do rurek intubacyjnych rozm.5 mm jednorazowe</t>
  </si>
  <si>
    <t>(dopuszcza się 3,3 mm FR 10)</t>
  </si>
  <si>
    <t>FR 10</t>
  </si>
  <si>
    <t>Prowadnica intubacyjna bez mankietu do rurek intubacyjnych rozm.4 mm jednorazowe</t>
  </si>
  <si>
    <t>dopuszcza się 4,7 mm FR 14</t>
  </si>
  <si>
    <t>FR 14</t>
  </si>
  <si>
    <t>Przedłużacz do tlenu</t>
  </si>
  <si>
    <t>dł 2100 mm</t>
  </si>
  <si>
    <t>Resuscytator dla dorosłych /Ambu/ jednor.użytku (zestaw)</t>
  </si>
  <si>
    <t>x1</t>
  </si>
  <si>
    <t>Rurka intubacyjna z mankietem</t>
  </si>
  <si>
    <t>Skalpel jednorazowego użytku</t>
  </si>
  <si>
    <t>op</t>
  </si>
  <si>
    <t>nr 10</t>
  </si>
  <si>
    <t>x 10</t>
  </si>
  <si>
    <t>Staza gumowa</t>
  </si>
  <si>
    <t>Termometr cyfrowy</t>
  </si>
  <si>
    <t>Wieszak do pojemnika na mocz</t>
  </si>
  <si>
    <t>Worki do moczu z zaworem antyrefluksyjnym sterylny</t>
  </si>
  <si>
    <t>Zatyczka do cewników</t>
  </si>
  <si>
    <t>Zgłębnik żołądkowy dł. 800mm</t>
  </si>
  <si>
    <t xml:space="preserve"> CH18</t>
  </si>
  <si>
    <t>Zestaw do lewatywy</t>
  </si>
  <si>
    <t>Zestaw jałowy do cewnikowania</t>
  </si>
  <si>
    <t>NETTO</t>
  </si>
  <si>
    <t>BRUTTO</t>
  </si>
  <si>
    <t>Oferowany przedmiot zamówienia musi posiadać ważne świadectwa dopuszczenia do obrotu i do używania  na rynku polskim w oparciu o obowiązujące przepisy prawa.</t>
  </si>
  <si>
    <t xml:space="preserve">Wykonawca poświadczy w ofercie, że asortyment spełnia wymogi Ustawy o wyrobach medycznych, w tym posiada ważne i aktualne na dzień składania/ otwarcia ofert dokumenty / zgłoszenia / powiadomienia potwierdzające dopuszczenie do obrotu na terenie RP </t>
  </si>
  <si>
    <t>PAKIET nr 1  Jednorazowe, niechemiczne artykuły medyczne i hematologiczne 1, CPV 33141000-0</t>
  </si>
  <si>
    <t>Igła jednorazowego użytku</t>
  </si>
  <si>
    <t>0,8x40</t>
  </si>
  <si>
    <t>0,9x40</t>
  </si>
  <si>
    <t>1,2x40</t>
  </si>
  <si>
    <t xml:space="preserve">Igła jednorazowego użytku do pobrań </t>
  </si>
  <si>
    <t>Igła motylek</t>
  </si>
  <si>
    <t xml:space="preserve">0,5x19 </t>
  </si>
  <si>
    <t>30G-0,3</t>
  </si>
  <si>
    <t>Kaniula Venflon</t>
  </si>
  <si>
    <t xml:space="preserve">24G-0,7 </t>
  </si>
  <si>
    <t xml:space="preserve">22G-0,9 </t>
  </si>
  <si>
    <t xml:space="preserve">20G-1,1 </t>
  </si>
  <si>
    <t>18G-1,3</t>
  </si>
  <si>
    <t xml:space="preserve">16G-1,7 </t>
  </si>
  <si>
    <t>Kaniula bezpieczna do żył obwodowych z samozamykającym się korkiem portu bocznego</t>
  </si>
  <si>
    <t xml:space="preserve">20G-1,0 </t>
  </si>
  <si>
    <t xml:space="preserve">22G-0,8 </t>
  </si>
  <si>
    <t>Koreczki do kaniul</t>
  </si>
  <si>
    <t>Kranik trójdrożny</t>
  </si>
  <si>
    <t>Przyrząd do przetaczania płynów</t>
  </si>
  <si>
    <t>Przyrząd do przetaczania płynów bursztynowy</t>
  </si>
  <si>
    <t xml:space="preserve">Przedłużacz do pomp infuzyjnych  </t>
  </si>
  <si>
    <t>150cm</t>
  </si>
  <si>
    <t xml:space="preserve">Przedłużacz do pomp infuzyjnych do leków światłoczułych </t>
  </si>
  <si>
    <t>150 cm</t>
  </si>
  <si>
    <t>Strzykawka z żelem do cewnikowania</t>
  </si>
  <si>
    <t>5¸6ml</t>
  </si>
  <si>
    <t>x 1</t>
  </si>
  <si>
    <t>Strzykawka jednorazowego użytku</t>
  </si>
  <si>
    <t>2ml</t>
  </si>
  <si>
    <t>5ml</t>
  </si>
  <si>
    <t>10ml</t>
  </si>
  <si>
    <t>20ml</t>
  </si>
  <si>
    <t>100ml</t>
  </si>
  <si>
    <t>Strzykawka do pomp infuzyjnych</t>
  </si>
  <si>
    <t>50ml</t>
  </si>
  <si>
    <t>Strzykawka do pomp infuzyjnych bursztynowa</t>
  </si>
  <si>
    <t>PAKIET nr 3  Materiały opatrunkowe, CPV 33141110-4</t>
  </si>
  <si>
    <t>Gaza bawełniana wyjałowiona</t>
  </si>
  <si>
    <t>1/2m2</t>
  </si>
  <si>
    <t>1m</t>
  </si>
  <si>
    <t>Fartuch foliowy do kontaktu z żywnością</t>
  </si>
  <si>
    <t>Kompresy gazowe niejałowe</t>
  </si>
  <si>
    <t>7-7,5cm x 7-7,5cm</t>
  </si>
  <si>
    <t>9-10cm x 9-10cm</t>
  </si>
  <si>
    <t>7-7,5cmx 7-7,5cm</t>
  </si>
  <si>
    <t>x3</t>
  </si>
  <si>
    <t>9-10cmx 9-10cm</t>
  </si>
  <si>
    <t>Opaska wiskozowa dziana</t>
  </si>
  <si>
    <t>4mx10cm</t>
  </si>
  <si>
    <t>Opaska elastyczna z zapinką</t>
  </si>
  <si>
    <t>5mx15cm</t>
  </si>
  <si>
    <t>5mx10cm</t>
  </si>
  <si>
    <t>Plaster wiskozowy</t>
  </si>
  <si>
    <t>5mx2,5cm</t>
  </si>
  <si>
    <t>Plaster z opatrunkiem włókninowy</t>
  </si>
  <si>
    <t>1m x 6-8 cm</t>
  </si>
  <si>
    <t>Prześcieradła jednorazowe z flizeliny</t>
  </si>
  <si>
    <t>160x210</t>
  </si>
  <si>
    <t>Przylepiec włókninowy hypoalergiczny</t>
  </si>
  <si>
    <t>20cmx10m</t>
  </si>
  <si>
    <t>Wata bawełniano-wiskozowa</t>
  </si>
  <si>
    <t>500g</t>
  </si>
  <si>
    <t>Wata celulozowa</t>
  </si>
  <si>
    <t xml:space="preserve"> </t>
  </si>
  <si>
    <t>Opatrunek z wkładem jałowym</t>
  </si>
  <si>
    <t>7,2cmx5cm</t>
  </si>
  <si>
    <t>10cmx8cm</t>
  </si>
  <si>
    <t>20cmx10cm</t>
  </si>
  <si>
    <t>Chusta trójkątna bawełniana</t>
  </si>
  <si>
    <t>Plastry Steri-Strip</t>
  </si>
  <si>
    <t>6mmx38mm</t>
  </si>
  <si>
    <t>x6</t>
  </si>
  <si>
    <t>Plaster poinjekcyjny</t>
  </si>
  <si>
    <t>7,6cmx2,5cm</t>
  </si>
  <si>
    <t>obwód bioder 73-122 cm</t>
  </si>
  <si>
    <t>x 30</t>
  </si>
  <si>
    <t>M</t>
  </si>
  <si>
    <t>obwód bioder 92-144 cm</t>
  </si>
  <si>
    <t>Oferowany przedmiot zamówienia posiada ważne świadectwa dopuszczenia do obrotu i do używania  na rynku polskim w oparciu o obowiązujące przepisy prawa.</t>
  </si>
  <si>
    <t>LP</t>
  </si>
  <si>
    <t>cena jedn. netto</t>
  </si>
  <si>
    <t>brutto [zł]</t>
  </si>
  <si>
    <t>W ramach zamówienia Wykonawca użyczy na czas trwania umowy glukometry w ilości  szt. (wpisać obok)</t>
  </si>
  <si>
    <t>razem</t>
  </si>
  <si>
    <t xml:space="preserve">„*” poz. nr ………….. dokonano przeliczenia ilości </t>
  </si>
  <si>
    <t>Igła do insuliny  /do penów/</t>
  </si>
  <si>
    <t>Basen jednorazowego użytku</t>
  </si>
  <si>
    <t>Kaczka męska jednorazowego użytku</t>
  </si>
  <si>
    <t>1 szt</t>
  </si>
  <si>
    <t xml:space="preserve">Kompresy gazowe jałowe </t>
  </si>
  <si>
    <t>„*” poz. nr ………….. dokonano przeliczenia ilości</t>
  </si>
  <si>
    <t>Pieluchomajtki majtki chłonne /chłonność 5,5¸ 6 kropek/</t>
  </si>
  <si>
    <t>Pieluchomajtki zapinane na przylepce /chłonność 6 ¸7 kropek/</t>
  </si>
  <si>
    <t>Pieluchomajtki zapinane na przylepce /chłonność 6 ¸ 7 kropek/</t>
  </si>
  <si>
    <t>Pieluchomajtki majtki chłonne /chłonność 5,5 ¸ 6 kropek/</t>
  </si>
  <si>
    <t>FORMULARZ  OFERTOWO - CENOWY. CZĘŚĆ B-5</t>
  </si>
  <si>
    <t>FORMULARZ  OFERTOWO - CENOWY. CZĘŚĆ B-4</t>
  </si>
  <si>
    <t>A.1.2</t>
  </si>
  <si>
    <t>ustawy z dnia 20 maja 2010 r. o wyrobach medycznych, w brzmieniu aktualnie obowiązującym</t>
  </si>
  <si>
    <t>Oświadczam(y), że na przedmiot zamówienia, na który składam(y) niniejszą ofertę*:</t>
  </si>
  <si>
    <t>(Wykaz należy załączyć do oferty – jeżeli dotyczy - na odrębnym dokumencie - wskazując dodatkowo, której pozycji asortymentowej dotyczy)</t>
  </si>
  <si>
    <t>A.5.</t>
  </si>
  <si>
    <t>wartość Vat</t>
  </si>
  <si>
    <t>Vat  %</t>
  </si>
  <si>
    <t>VAT %</t>
  </si>
  <si>
    <t>cena</t>
  </si>
  <si>
    <t>w tym posiada ważne i aktualne na dzień otwarcia ofert dokumenty potwierdzające dopuszczenie do obrotu na terenie RP m.in. (jeżeli dotyczy) Deklaracje Zgodności, deklaracji CE, Certyfikat wydany przez jednostkę notyfikowaną, instrukcję używania wyrobu, dokument potwierdzający, że oferowany wyrób medyczny został zgłoszony/ wpisany do Rejestru wyrobów medycznych i podmiotów odpowiedzialnych za ich wprowadzenie do obrotu lub dokonano powiadomienia o wyrobie w trybie art. 58 ustawy o wyrobach medycznych.</t>
  </si>
  <si>
    <t xml:space="preserve">• wykonawca zapoznał się z dokumentacją postępowania, nie wnosi do jej treści zastrzeżeń oraz zdobył konieczne informacje do przygotowania niniejszej oferty,
• wykonawca akceptuje zawarte w załączniku nr 2 warunki dotyczące postanowień umowy i zobowiązuje się  w przypadku wyboru niniejszej oferty do zawarcia umowy zgodnie z załączonym wzorem, w miejscu i terminie wyznaczonym przez zamawiającego,
• wykonawca związany jest niniejszą ofertą przez czas wskazany w zapytaniu ofertowym
• wszystkie dokumenty stanowiące załączniki do niniejszej oferty są zgodne z prawdą,
</t>
  </si>
  <si>
    <t>Poniżej wymienione dokumenty składające się na ofertę nie mogą być ogólnie udostępniane: należy wskazać uzasadnienie – jeżeli dotyczy (nie ujawnia się informacji stanowiących tajemnicę przedsiębiorstwa w rozumieniu przepisów ustawy z dnia 16 kwietnia 1993 r. o zwalczaniu nieuczciwej konkurencji, jeżeli wykonawca, wraz z przekazaniem takich informacji, zastrzegł, że nie mogą być one udostępniane oraz wykazał, że zastrzeżone informacje stanowią tajemnicę przedsiębiorstwa. Wykonawca nie może zastrzec informacji dotyczących nazwy i siedziby podmiotu, cen zawartych w ofercie)</t>
  </si>
  <si>
    <t>Czas pomiaru do 5 s</t>
  </si>
  <si>
    <t>* *Glukometr, paski - minimalne wymagania i parametry</t>
  </si>
  <si>
    <t>Nakłuwacz jednorazowy, głebokość nakłucia 1,8mm, igła 21G (0,8mm)</t>
  </si>
  <si>
    <t>Nakłuwacz</t>
  </si>
  <si>
    <t>Glukometr :</t>
  </si>
  <si>
    <t>ilość szt.</t>
  </si>
  <si>
    <t>(Jeżeli dotyczy) Wykonawca zobowiązuje się do złożenia wraz z pierwszą dostawą kserokopii dokumentów dopuszczających dostarczony przedmiot zamówienia do obrotu i do używania (Zamawiający dopuszcza załączenie dokumentów do umowy (np. na płycie CD))</t>
  </si>
  <si>
    <t>Wykonawca dostarczy Zamawiającemu wraz z przedmiotem umowy (przy pierwszej dostawie) lub załączy do umowy (np.. na płycie CD) następujące dokumenty:
- Deklaracja zgodności / Certyfikat potwierdzający posiadanie znaku CE</t>
  </si>
  <si>
    <t>Rodzaj próbki krwi do badania: krew kapilarna, żylna, tętnicza, kapilara zasysająca znajduje się na szczycie paska testowego.</t>
  </si>
  <si>
    <t>Paski zawierające enzymy – dehydrogenazę glukozy (GDH) lub oksydazę glukozową (GOD).</t>
  </si>
  <si>
    <t xml:space="preserve">Zakres pomiarowy dolna granica 20 mg/dl górna granica 600 mg/dl (1,1-33,3mmol/l) - dopuszczalny szerszy zakres od 10 mg/dl </t>
  </si>
  <si>
    <t xml:space="preserve">Objętość próbki krwi niezbędna do wykonania badania - nie większa niż 0,6 µl                                                                                                                  </t>
  </si>
  <si>
    <t xml:space="preserve">Zakres hematokrytu 10 - 70 % ( dopuszcza się zakres 20-70%, 20 - 60 %)                                                                            </t>
  </si>
  <si>
    <t>Automatyczny wyrzut paska po pomiarze</t>
  </si>
  <si>
    <r>
      <t xml:space="preserve">Zakres przechowywania pasków: temp. 2-35 </t>
    </r>
    <r>
      <rPr>
        <vertAlign val="superscript"/>
        <sz val="8"/>
        <rFont val="Arial"/>
        <family val="2"/>
      </rPr>
      <t>0</t>
    </r>
    <r>
      <rPr>
        <sz val="8"/>
        <rFont val="Arial"/>
        <family val="2"/>
      </rPr>
      <t>C</t>
    </r>
  </si>
  <si>
    <t>Opakowanie jednostkowe - deklarowana wielkość 25 szt., lub 50 szt.</t>
  </si>
  <si>
    <t xml:space="preserve">Możliwość przeprowadzenia testu kontrolnego - płyny kontrolne dedykowane dla urządzenia (trzy poziomy: do niskich, normalnych i wysokich wartości glikemii, opakowanie po 2ml) uwzględnione w cenie oferty, płyn ważny po otwarciu min. 6 m-cy </t>
  </si>
  <si>
    <t>Producent (proszę wpisać) …</t>
  </si>
  <si>
    <t>Model (proszę wpisać…</t>
  </si>
  <si>
    <t>Glukometr posiadający sygnały alarmowe: hipo, hiper i ketonowe. Urządzenie sygnalizujące zbyt małą objętość pobranej próbki krwi, posiadające możliwość dopełnienia brakującej objętości próbki krwi na pasek w czasie do 3 sekund.</t>
  </si>
  <si>
    <t xml:space="preserve">Możliwość przeprowadzenia bezpłatnego szkolenia personelu w zakresie prawidłowej obsługi sprzętu -  w przypadku zgłoszenia takiej potrzeby (w ustalonym przez strony terminie) 
</t>
  </si>
  <si>
    <t>Instrukcje obsługi w języku polskim.</t>
  </si>
  <si>
    <t>Paski do glukometru muszą w instrukcjach obsługi zawierać informacje o przeznaczeniu do użycia w placówkach służby zdrowia.</t>
  </si>
  <si>
    <t xml:space="preserve">Instrukcje obsługi /pasków i glukometrów/ oraz kartę informacyjną (folder) zawierające parametry systemu wykonawca załącza do oferty.        </t>
  </si>
  <si>
    <t>EN ISO 15197:2015</t>
  </si>
  <si>
    <t>Normy</t>
  </si>
  <si>
    <t>Gwarancja wymiany glukometru na nowy w wypadku awarii urządzenia.</t>
  </si>
  <si>
    <t>Minimum  6-cio miesięczny termin ważności pasków testowych po otwarciu nowego opakowania.</t>
  </si>
  <si>
    <t>Nakłuwacz jednorazowy automatyczny, wykonany ze stali nierdzewnej, sterylizowana igła,
W obudowie w kształcie litery T pozwalającej na pewne i stabilne ułożenie w dłoni. Konstrukcyjnie zabezpieczony przed ponownym użyciem. Po użyciu ostrze chowa się do obudowy. Ostrze zabezpieczone nasadką ochronną zapewniającą sterylność ostrza i umożliwiającą mocne uchwycenie w celu łatwego usunięcia poprzez odkręcenie.
Typ ostrza IGŁA 21G, głębokość nakłucia 1,8mm.
Opakowanie jednostkowe - deklarowana wielkość 200 szt.</t>
  </si>
  <si>
    <t>PAKIET nr 5 Paski do glukometrów, CPV 33124100-6</t>
  </si>
  <si>
    <t>PAKIET nr 4 Pieluchomajtki, CPV 33770000-8</t>
  </si>
  <si>
    <t>wykonawca wypełnił obowiązki informacyjne przewidziane w art. 13 lub art. 14 RODO  wobec osób fizycznych, od których dane osobowe bezpośrednio lub pośrednio pozyskał w celu ubiegania się  o udzielenie zamówienia publicznego w niniejszym postępowaniu   *
wyrażam zgodę na przetwarzanie danych osobowych w zakresie niezbędnym do przeprowadzenia postępowania, zgodnie z informacjami przedstawionymi w pkt. 21 zapytania ofertowego</t>
  </si>
  <si>
    <t>Załącznik nr 1</t>
  </si>
  <si>
    <t>Dostawy artykułów jednorazowego użytku i drobnego sprzętu medycznego</t>
  </si>
  <si>
    <t>Wykonawca zobowiązuje się dostarczyć wraz z przedmiotem umowy (przy pierwszej dostawie) lub załączyć do umowy (na płycie CD) stosowne dokumenty</t>
  </si>
  <si>
    <t xml:space="preserve">Paski do badania poziomu glikemii wraz z kompatybilnymi glukometrami** (poniżej szczegóły) </t>
  </si>
  <si>
    <t>NINIEJSZYM OFERUJE(MY) WYKONANIE PRZEDMIOTU ZAMÓWIENIA NA WARUNKACH :</t>
  </si>
  <si>
    <t xml:space="preserve">*uzupełnić znakiem X </t>
  </si>
  <si>
    <t xml:space="preserve"> Ponadto oświadczam(y), że </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</si>
</sst>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lt;=999999]###\-###;\(###\)\ ###\-###"/>
    <numFmt numFmtId="167" formatCode="#,##0.000\ &quot;zł&quot;"/>
    <numFmt numFmtId="168" formatCode="#,##0.0\ _z_ł"/>
    <numFmt numFmtId="169" formatCode="#,##0.0\ &quot;zł&quot;"/>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0.00\ [$zł-415]"/>
    <numFmt numFmtId="177" formatCode="#,##0.00\ [$€-1]"/>
    <numFmt numFmtId="178" formatCode="#,##0.00\ [$PLN]"/>
    <numFmt numFmtId="179" formatCode="#,##0\ _z_ł"/>
    <numFmt numFmtId="180" formatCode="#,##0.00&quot; zł&quot;"/>
    <numFmt numFmtId="181" formatCode="[$-415]dddd\,\ d\ mmmm\ yyyy"/>
  </numFmts>
  <fonts count="90">
    <font>
      <sz val="10"/>
      <name val="Arial"/>
      <family val="0"/>
    </font>
    <font>
      <u val="single"/>
      <sz val="10"/>
      <color indexed="12"/>
      <name val="Arial"/>
      <family val="2"/>
    </font>
    <font>
      <sz val="8"/>
      <name val="Arial"/>
      <family val="2"/>
    </font>
    <font>
      <u val="single"/>
      <sz val="10"/>
      <color indexed="36"/>
      <name val="Arial"/>
      <family val="2"/>
    </font>
    <font>
      <i/>
      <sz val="8"/>
      <name val="Arial"/>
      <family val="2"/>
    </font>
    <font>
      <b/>
      <sz val="16"/>
      <name val="Arial"/>
      <family val="2"/>
    </font>
    <font>
      <b/>
      <sz val="8"/>
      <name val="Arial"/>
      <family val="2"/>
    </font>
    <font>
      <sz val="8"/>
      <color indexed="8"/>
      <name val="Arial"/>
      <family val="2"/>
    </font>
    <font>
      <sz val="10"/>
      <name val="Arial CE"/>
      <family val="0"/>
    </font>
    <font>
      <sz val="11"/>
      <color indexed="8"/>
      <name val="Czcionka tekstu podstawowego"/>
      <family val="2"/>
    </font>
    <font>
      <i/>
      <sz val="5"/>
      <name val="Arial"/>
      <family val="2"/>
    </font>
    <font>
      <b/>
      <sz val="6"/>
      <color indexed="8"/>
      <name val="Arial"/>
      <family val="2"/>
    </font>
    <font>
      <sz val="8"/>
      <name val="Tahoma"/>
      <family val="2"/>
    </font>
    <font>
      <b/>
      <sz val="8"/>
      <name val="Tahoma"/>
      <family val="2"/>
    </font>
    <font>
      <i/>
      <sz val="7"/>
      <name val="Arial"/>
      <family val="2"/>
    </font>
    <font>
      <b/>
      <sz val="9"/>
      <name val="Arial"/>
      <family val="2"/>
    </font>
    <font>
      <sz val="9"/>
      <name val="Arial"/>
      <family val="2"/>
    </font>
    <font>
      <sz val="6"/>
      <name val="Arial"/>
      <family val="2"/>
    </font>
    <font>
      <i/>
      <sz val="5.5"/>
      <name val="Arial"/>
      <family val="2"/>
    </font>
    <font>
      <sz val="5.5"/>
      <name val="Arial"/>
      <family val="2"/>
    </font>
    <font>
      <sz val="8"/>
      <color indexed="10"/>
      <name val="Arial"/>
      <family val="2"/>
    </font>
    <font>
      <sz val="6"/>
      <color indexed="10"/>
      <name val="Arial"/>
      <family val="2"/>
    </font>
    <font>
      <sz val="10"/>
      <color indexed="8"/>
      <name val="Arial"/>
      <family val="2"/>
    </font>
    <font>
      <b/>
      <sz val="9"/>
      <color indexed="8"/>
      <name val="Arial"/>
      <family val="2"/>
    </font>
    <font>
      <b/>
      <u val="single"/>
      <sz val="8"/>
      <name val="Arial"/>
      <family val="2"/>
    </font>
    <font>
      <sz val="8"/>
      <color indexed="30"/>
      <name val="Arial"/>
      <family val="2"/>
    </font>
    <font>
      <vertAlign val="superscript"/>
      <sz val="8"/>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b/>
      <sz val="8"/>
      <color indexed="8"/>
      <name val="Arial"/>
      <family val="2"/>
    </font>
    <font>
      <sz val="7"/>
      <color indexed="8"/>
      <name val="Arial"/>
      <family val="2"/>
    </font>
    <font>
      <b/>
      <sz val="6"/>
      <color indexed="10"/>
      <name val="Arial"/>
      <family val="2"/>
    </font>
    <font>
      <sz val="10"/>
      <color indexed="10"/>
      <name val="Arial"/>
      <family val="2"/>
    </font>
    <font>
      <sz val="8"/>
      <color indexed="9"/>
      <name val="Arial"/>
      <family val="2"/>
    </font>
    <font>
      <sz val="10"/>
      <color indexed="9"/>
      <name val="Arial"/>
      <family val="2"/>
    </font>
    <font>
      <b/>
      <sz val="8"/>
      <color indexed="10"/>
      <name val="Arial"/>
      <family val="2"/>
    </font>
    <font>
      <i/>
      <sz val="7"/>
      <color indexed="10"/>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b/>
      <sz val="10"/>
      <color theme="1"/>
      <name val="Arial"/>
      <family val="2"/>
    </font>
    <font>
      <b/>
      <sz val="8"/>
      <color rgb="FF000000"/>
      <name val="Arial"/>
      <family val="2"/>
    </font>
    <font>
      <b/>
      <sz val="8"/>
      <color theme="1"/>
      <name val="Arial"/>
      <family val="2"/>
    </font>
    <font>
      <sz val="7"/>
      <color theme="1"/>
      <name val="Arial"/>
      <family val="2"/>
    </font>
    <font>
      <b/>
      <sz val="6"/>
      <color theme="1"/>
      <name val="Arial"/>
      <family val="2"/>
    </font>
    <font>
      <sz val="6"/>
      <color rgb="FFFF0000"/>
      <name val="Arial"/>
      <family val="2"/>
    </font>
    <font>
      <b/>
      <sz val="6"/>
      <color rgb="FFFF0000"/>
      <name val="Arial"/>
      <family val="2"/>
    </font>
    <font>
      <sz val="8"/>
      <color rgb="FFFF0000"/>
      <name val="Arial"/>
      <family val="2"/>
    </font>
    <font>
      <sz val="8"/>
      <color rgb="FF0070C0"/>
      <name val="Arial"/>
      <family val="2"/>
    </font>
    <font>
      <sz val="10"/>
      <color rgb="FFFF0000"/>
      <name val="Arial"/>
      <family val="2"/>
    </font>
    <font>
      <sz val="8"/>
      <color theme="0"/>
      <name val="Arial"/>
      <family val="2"/>
    </font>
    <font>
      <sz val="10"/>
      <color theme="0"/>
      <name val="Arial"/>
      <family val="2"/>
    </font>
    <font>
      <b/>
      <sz val="8"/>
      <color rgb="FFFF0000"/>
      <name val="Arial"/>
      <family val="2"/>
    </font>
    <font>
      <b/>
      <sz val="12"/>
      <color theme="1"/>
      <name val="Arial"/>
      <family val="2"/>
    </font>
    <font>
      <sz val="8"/>
      <color rgb="FF000000"/>
      <name val="Arial"/>
      <family val="2"/>
    </font>
    <font>
      <i/>
      <sz val="7"/>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style="hair"/>
      <right style="hair"/>
      <top style="hair"/>
      <bottom style="hair"/>
    </border>
    <border>
      <left style="dotted">
        <color theme="3" tint="0.39998000860214233"/>
      </left>
      <right style="dotted">
        <color theme="3" tint="0.39998000860214233"/>
      </right>
      <top style="dotted">
        <color theme="3" tint="0.39998000860214233"/>
      </top>
      <bottom style="dotted">
        <color theme="3" tint="0.3999800086021423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style="thin">
        <color theme="1" tint="0.49998000264167786"/>
      </bottom>
    </border>
    <border>
      <left style="thin"/>
      <right style="thin"/>
      <top style="thin"/>
      <bottom style="thin"/>
    </border>
    <border>
      <left style="thin"/>
      <right style="thin"/>
      <top style="thin"/>
      <bottom>
        <color indexed="63"/>
      </bottom>
    </border>
    <border diagonalUp="1" diagonalDown="1">
      <left style="thin"/>
      <right style="thin"/>
      <top style="thin"/>
      <bottom style="thin"/>
      <diagonal style="thin"/>
    </border>
    <border>
      <left style="hair">
        <color indexed="8"/>
      </left>
      <right style="hair">
        <color indexed="8"/>
      </right>
      <top>
        <color indexed="63"/>
      </top>
      <bottom style="hair">
        <color indexed="8"/>
      </bottom>
    </border>
    <border diagonalUp="1" diagonalDown="1">
      <left style="hair">
        <color indexed="8"/>
      </left>
      <right style="hair">
        <color indexed="8"/>
      </right>
      <top>
        <color indexed="63"/>
      </top>
      <bottom style="hair">
        <color indexed="8"/>
      </bottom>
      <diagonal style="hair">
        <color indexed="55"/>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1" tint="0.49998000264167786"/>
      </left>
      <right>
        <color indexed="63"/>
      </right>
      <top style="thin">
        <color theme="1" tint="0.49998000264167786"/>
      </top>
      <bottom style="thin">
        <color theme="1" tint="0.49998000264167786"/>
      </bottom>
    </border>
    <border diagonalUp="1" diagonalDown="1">
      <left style="thin">
        <color theme="1" tint="0.49998000264167786"/>
      </left>
      <right style="thin">
        <color theme="1" tint="0.49998000264167786"/>
      </right>
      <top>
        <color indexed="63"/>
      </top>
      <bottom style="thin">
        <color theme="1" tint="0.49998000264167786"/>
      </bottom>
      <diagonal style="thin">
        <color theme="1" tint="0.49998000264167786"/>
      </diagonal>
    </border>
    <border>
      <left>
        <color indexed="63"/>
      </left>
      <right style="thin"/>
      <top style="thin"/>
      <bottom style="thin"/>
    </border>
    <border diagonalUp="1" diagonalDown="1">
      <left style="thin"/>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style="thin">
        <color theme="1" tint="0.34999001026153564"/>
      </left>
      <right style="thin">
        <color theme="1" tint="0.34999001026153564"/>
      </right>
      <top style="thin">
        <color theme="1" tint="0.34999001026153564"/>
      </top>
      <bottom style="thin">
        <color theme="1" tint="0.34999001026153564"/>
      </bottom>
    </border>
    <border diagonalUp="1" diagonalDown="1">
      <left>
        <color indexed="63"/>
      </left>
      <right style="hair">
        <color indexed="8"/>
      </right>
      <top>
        <color indexed="63"/>
      </top>
      <bottom style="hair">
        <color indexed="8"/>
      </bottom>
      <diagonal style="hair">
        <color indexed="55"/>
      </diagonal>
    </border>
    <border>
      <left style="thin">
        <color theme="0" tint="-0.3499799966812134"/>
      </left>
      <right style="thin">
        <color theme="0" tint="-0.3499799966812134"/>
      </right>
      <top style="thin">
        <color theme="0" tint="-0.3499799966812134"/>
      </top>
      <bottom>
        <color indexed="63"/>
      </bottom>
    </border>
    <border>
      <left style="medium">
        <color rgb="FFFF0000"/>
      </left>
      <right style="medium">
        <color rgb="FFFF0000"/>
      </right>
      <top style="medium">
        <color rgb="FFFF0000"/>
      </top>
      <bottom style="medium">
        <color rgb="FFFF000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tted">
        <color theme="3" tint="0.39998000860214233"/>
      </left>
      <right>
        <color indexed="63"/>
      </right>
      <top>
        <color indexed="63"/>
      </top>
      <bottom style="dotted">
        <color theme="3" tint="0.39998000860214233"/>
      </bottom>
    </border>
    <border>
      <left>
        <color indexed="63"/>
      </left>
      <right>
        <color indexed="63"/>
      </right>
      <top>
        <color indexed="63"/>
      </top>
      <bottom style="dotted">
        <color theme="3" tint="0.39998000860214233"/>
      </bottom>
    </border>
    <border>
      <left>
        <color indexed="63"/>
      </left>
      <right style="dotted">
        <color theme="3" tint="0.39998000860214233"/>
      </right>
      <top>
        <color indexed="63"/>
      </top>
      <bottom style="dotted">
        <color theme="3" tint="0.39998000860214233"/>
      </bottom>
    </border>
    <border>
      <left style="dotted">
        <color theme="3" tint="0.39998000860214233"/>
      </left>
      <right>
        <color indexed="63"/>
      </right>
      <top style="dotted">
        <color theme="3" tint="0.39998000860214233"/>
      </top>
      <bottom>
        <color indexed="63"/>
      </bottom>
    </border>
    <border>
      <left>
        <color indexed="63"/>
      </left>
      <right>
        <color indexed="63"/>
      </right>
      <top style="dotted">
        <color theme="3" tint="0.39998000860214233"/>
      </top>
      <bottom>
        <color indexed="63"/>
      </bottom>
    </border>
    <border>
      <left>
        <color indexed="63"/>
      </left>
      <right style="dotted">
        <color theme="3" tint="0.39998000860214233"/>
      </right>
      <top style="dotted">
        <color theme="3" tint="0.39998000860214233"/>
      </top>
      <bottom>
        <color indexed="63"/>
      </bottom>
    </border>
    <border>
      <left style="dotted">
        <color theme="3" tint="0.39998000860214233"/>
      </left>
      <right>
        <color indexed="63"/>
      </right>
      <top>
        <color indexed="63"/>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thin">
        <color theme="0" tint="-0.3499799966812134"/>
      </bottom>
    </border>
    <border>
      <left>
        <color indexed="63"/>
      </left>
      <right>
        <color indexed="63"/>
      </right>
      <top style="hair">
        <color indexed="8"/>
      </top>
      <bottom style="thin">
        <color theme="0" tint="-0.3499799966812134"/>
      </bottom>
    </border>
    <border>
      <left>
        <color indexed="63"/>
      </left>
      <right style="hair">
        <color indexed="8"/>
      </right>
      <top style="hair">
        <color indexed="8"/>
      </top>
      <bottom style="thin">
        <color theme="0" tint="-0.349979996681213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60" fillId="0" borderId="3" applyNumberFormat="0" applyFill="0" applyAlignment="0" applyProtection="0"/>
    <xf numFmtId="0" fontId="61" fillId="28"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8" fillId="0" borderId="0">
      <alignment/>
      <protection/>
    </xf>
    <xf numFmtId="0" fontId="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0" fontId="67"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cellStyleXfs>
  <cellXfs count="303">
    <xf numFmtId="0" fontId="0" fillId="0" borderId="0" xfId="0" applyAlignment="1">
      <alignment/>
    </xf>
    <xf numFmtId="164" fontId="5" fillId="0" borderId="0" xfId="0" applyNumberFormat="1" applyFont="1" applyAlignment="1">
      <alignment/>
    </xf>
    <xf numFmtId="0" fontId="73" fillId="32" borderId="0" xfId="53" applyFont="1" applyFill="1" applyBorder="1">
      <alignment/>
      <protection/>
    </xf>
    <xf numFmtId="0" fontId="73" fillId="32" borderId="0" xfId="53" applyFont="1" applyFill="1" applyBorder="1" applyAlignment="1">
      <alignment vertical="center"/>
      <protection/>
    </xf>
    <xf numFmtId="0" fontId="2" fillId="32" borderId="0" xfId="53" applyFont="1" applyFill="1" applyBorder="1">
      <alignment/>
      <protection/>
    </xf>
    <xf numFmtId="0" fontId="2" fillId="32" borderId="0" xfId="53" applyFont="1" applyFill="1" applyBorder="1" applyAlignment="1">
      <alignment horizontal="center" vertical="center"/>
      <protection/>
    </xf>
    <xf numFmtId="0" fontId="74" fillId="32" borderId="0" xfId="60" applyFont="1" applyFill="1" applyBorder="1" applyAlignment="1">
      <alignment horizontal="center" vertical="center" wrapText="1"/>
      <protection/>
    </xf>
    <xf numFmtId="0" fontId="75" fillId="0" borderId="0" xfId="0" applyFont="1" applyAlignment="1">
      <alignment vertical="top"/>
    </xf>
    <xf numFmtId="0" fontId="73" fillId="32" borderId="0" xfId="53" applyFont="1" applyFill="1" applyBorder="1" applyAlignment="1">
      <alignment vertical="top"/>
      <protection/>
    </xf>
    <xf numFmtId="0" fontId="73" fillId="32" borderId="0" xfId="60" applyFont="1" applyFill="1" applyBorder="1" applyAlignment="1">
      <alignment horizontal="left" vertical="top" wrapText="1"/>
      <protection/>
    </xf>
    <xf numFmtId="0" fontId="73" fillId="32" borderId="0" xfId="60" applyFont="1" applyFill="1" applyBorder="1" applyAlignment="1">
      <alignment horizontal="left" vertical="top"/>
      <protection/>
    </xf>
    <xf numFmtId="0" fontId="2" fillId="32" borderId="0" xfId="53" applyFont="1" applyFill="1" applyBorder="1" applyAlignment="1">
      <alignment vertical="center"/>
      <protection/>
    </xf>
    <xf numFmtId="0" fontId="76" fillId="32" borderId="0" xfId="60" applyFont="1" applyFill="1" applyBorder="1" applyAlignment="1">
      <alignment horizontal="left"/>
      <protection/>
    </xf>
    <xf numFmtId="0" fontId="75" fillId="0" borderId="0" xfId="0" applyFont="1" applyAlignment="1">
      <alignment/>
    </xf>
    <xf numFmtId="0" fontId="77" fillId="32" borderId="0" xfId="60" applyFont="1" applyFill="1" applyBorder="1" applyAlignment="1">
      <alignment horizontal="right"/>
      <protection/>
    </xf>
    <xf numFmtId="164" fontId="2" fillId="32" borderId="0" xfId="53" applyNumberFormat="1" applyFont="1" applyFill="1" applyBorder="1" applyAlignment="1">
      <alignment/>
      <protection/>
    </xf>
    <xf numFmtId="0" fontId="2" fillId="32" borderId="0" xfId="53" applyFont="1" applyFill="1" applyBorder="1" applyAlignment="1">
      <alignment horizontal="left" vertical="center"/>
      <protection/>
    </xf>
    <xf numFmtId="0" fontId="2" fillId="32" borderId="0" xfId="53" applyFont="1" applyFill="1" applyBorder="1" applyAlignment="1">
      <alignment horizontal="left" vertical="center" wrapText="1"/>
      <protection/>
    </xf>
    <xf numFmtId="0" fontId="2" fillId="32" borderId="0" xfId="53" applyFont="1" applyFill="1" applyBorder="1" applyAlignment="1">
      <alignment horizontal="left" vertical="center"/>
      <protection/>
    </xf>
    <xf numFmtId="0" fontId="6" fillId="32" borderId="0" xfId="53" applyFont="1" applyFill="1" applyBorder="1">
      <alignment/>
      <protection/>
    </xf>
    <xf numFmtId="164" fontId="6" fillId="32" borderId="0" xfId="53" applyNumberFormat="1" applyFont="1" applyFill="1" applyBorder="1" applyAlignment="1">
      <alignment horizontal="center"/>
      <protection/>
    </xf>
    <xf numFmtId="0" fontId="6" fillId="32" borderId="0" xfId="53" applyFont="1" applyFill="1" applyBorder="1" applyAlignment="1">
      <alignment horizontal="left" vertical="center"/>
      <protection/>
    </xf>
    <xf numFmtId="0" fontId="2" fillId="32" borderId="0" xfId="53" applyFont="1" applyFill="1" applyBorder="1" applyAlignment="1">
      <alignment horizontal="left" vertical="center" wrapText="1"/>
      <protection/>
    </xf>
    <xf numFmtId="0" fontId="2" fillId="32" borderId="0" xfId="53" applyFont="1" applyFill="1" applyBorder="1" applyAlignment="1">
      <alignment horizontal="center" vertical="center" wrapText="1"/>
      <protection/>
    </xf>
    <xf numFmtId="0" fontId="12" fillId="0" borderId="0" xfId="0" applyFont="1" applyAlignment="1">
      <alignment vertical="center"/>
    </xf>
    <xf numFmtId="0" fontId="15" fillId="32" borderId="0" xfId="53" applyFont="1" applyFill="1" applyBorder="1">
      <alignment/>
      <protection/>
    </xf>
    <xf numFmtId="0" fontId="16" fillId="32" borderId="0" xfId="53" applyFont="1" applyFill="1" applyBorder="1">
      <alignment/>
      <protection/>
    </xf>
    <xf numFmtId="0" fontId="15" fillId="32" borderId="0" xfId="53" applyFont="1" applyFill="1" applyBorder="1" applyAlignment="1">
      <alignment horizontal="left" vertical="center"/>
      <protection/>
    </xf>
    <xf numFmtId="0" fontId="15" fillId="32" borderId="0" xfId="53" applyFont="1" applyFill="1" applyBorder="1" applyAlignment="1">
      <alignment horizontal="right" vertical="center"/>
      <protection/>
    </xf>
    <xf numFmtId="0" fontId="2" fillId="32" borderId="0" xfId="53" applyFont="1" applyFill="1" applyBorder="1" applyAlignment="1">
      <alignment horizontal="left" vertical="top"/>
      <protection/>
    </xf>
    <xf numFmtId="0" fontId="16" fillId="32" borderId="0" xfId="53" applyFont="1" applyFill="1" applyBorder="1" applyAlignment="1">
      <alignment horizontal="left" vertical="center"/>
      <protection/>
    </xf>
    <xf numFmtId="0" fontId="15" fillId="0" borderId="0" xfId="53" applyFont="1" applyFill="1" applyBorder="1" applyAlignment="1">
      <alignment horizontal="left" vertical="center"/>
      <protection/>
    </xf>
    <xf numFmtId="0" fontId="16" fillId="32" borderId="0" xfId="53" applyFont="1" applyFill="1" applyBorder="1" applyAlignment="1">
      <alignment horizontal="left"/>
      <protection/>
    </xf>
    <xf numFmtId="0" fontId="16" fillId="32" borderId="0" xfId="0" applyFont="1" applyFill="1" applyAlignment="1">
      <alignment/>
    </xf>
    <xf numFmtId="0" fontId="16" fillId="32" borderId="10" xfId="0" applyFont="1" applyFill="1" applyBorder="1" applyAlignment="1">
      <alignment/>
    </xf>
    <xf numFmtId="0" fontId="16" fillId="32" borderId="10" xfId="53" applyFont="1" applyFill="1" applyBorder="1">
      <alignment/>
      <protection/>
    </xf>
    <xf numFmtId="0" fontId="16" fillId="32" borderId="0" xfId="53" applyFont="1" applyFill="1" applyBorder="1" applyAlignment="1">
      <alignment horizontal="left" vertical="center" wrapText="1"/>
      <protection/>
    </xf>
    <xf numFmtId="0" fontId="16" fillId="32" borderId="0" xfId="53" applyFont="1" applyFill="1" applyBorder="1" applyAlignment="1">
      <alignment horizontal="center" vertical="center" wrapText="1"/>
      <protection/>
    </xf>
    <xf numFmtId="0" fontId="16" fillId="32" borderId="0" xfId="53" applyFont="1" applyFill="1" applyBorder="1" applyAlignment="1">
      <alignment horizontal="justify" vertical="center" wrapText="1"/>
      <protection/>
    </xf>
    <xf numFmtId="0" fontId="2" fillId="32" borderId="0" xfId="53" applyFont="1" applyFill="1" applyBorder="1" applyAlignment="1">
      <alignment vertical="top"/>
      <protection/>
    </xf>
    <xf numFmtId="0" fontId="19" fillId="32" borderId="0" xfId="53" applyFont="1" applyFill="1" applyBorder="1" applyAlignment="1">
      <alignment horizontal="left" vertical="center"/>
      <protection/>
    </xf>
    <xf numFmtId="0" fontId="17" fillId="32" borderId="0" xfId="53" applyFont="1" applyFill="1" applyBorder="1" applyAlignment="1">
      <alignment vertical="top"/>
      <protection/>
    </xf>
    <xf numFmtId="0" fontId="2" fillId="32" borderId="0" xfId="53" applyFont="1" applyFill="1" applyBorder="1" applyAlignment="1">
      <alignment horizontal="left" vertical="top" wrapText="1"/>
      <protection/>
    </xf>
    <xf numFmtId="0" fontId="2" fillId="33" borderId="11" xfId="53" applyFont="1" applyFill="1" applyBorder="1" applyAlignment="1" applyProtection="1">
      <alignment horizontal="center" vertical="center"/>
      <protection locked="0"/>
    </xf>
    <xf numFmtId="0" fontId="15" fillId="33" borderId="11" xfId="53" applyFont="1" applyFill="1" applyBorder="1" applyAlignment="1" applyProtection="1">
      <alignment horizontal="center" vertical="center"/>
      <protection locked="0"/>
    </xf>
    <xf numFmtId="0" fontId="2" fillId="33" borderId="12" xfId="53" applyFont="1" applyFill="1" applyBorder="1" applyAlignment="1" applyProtection="1">
      <alignment horizontal="center" vertical="top" wrapText="1"/>
      <protection locked="0"/>
    </xf>
    <xf numFmtId="0" fontId="2" fillId="33" borderId="12" xfId="53" applyFont="1" applyFill="1" applyBorder="1" applyAlignment="1" applyProtection="1">
      <alignment horizontal="center" vertical="top"/>
      <protection locked="0"/>
    </xf>
    <xf numFmtId="0" fontId="78" fillId="33" borderId="0" xfId="53" applyFont="1" applyFill="1" applyBorder="1" applyAlignment="1">
      <alignment vertical="center"/>
      <protection/>
    </xf>
    <xf numFmtId="0" fontId="77" fillId="33" borderId="0" xfId="60" applyFont="1" applyFill="1" applyBorder="1" applyAlignment="1">
      <alignment vertical="center"/>
      <protection/>
    </xf>
    <xf numFmtId="0" fontId="77" fillId="32" borderId="0" xfId="60" applyFont="1" applyFill="1" applyBorder="1" applyAlignment="1">
      <alignment vertical="center"/>
      <protection/>
    </xf>
    <xf numFmtId="0" fontId="77" fillId="32" borderId="0" xfId="60" applyFont="1" applyFill="1" applyBorder="1" applyAlignment="1">
      <alignment horizontal="right" vertical="center"/>
      <protection/>
    </xf>
    <xf numFmtId="0" fontId="2" fillId="32" borderId="0" xfId="53" applyFont="1" applyFill="1" applyBorder="1" applyAlignment="1">
      <alignment horizontal="left" vertical="center" wrapText="1"/>
      <protection/>
    </xf>
    <xf numFmtId="0" fontId="2" fillId="33" borderId="0" xfId="53" applyFont="1" applyFill="1" applyBorder="1" applyAlignment="1" applyProtection="1">
      <alignment horizontal="center" vertical="center" wrapText="1"/>
      <protection locked="0"/>
    </xf>
    <xf numFmtId="0" fontId="79" fillId="32" borderId="0" xfId="53" applyFont="1" applyFill="1" applyBorder="1" applyAlignment="1">
      <alignment horizontal="left" vertical="top"/>
      <protection/>
    </xf>
    <xf numFmtId="0" fontId="16" fillId="33" borderId="0" xfId="53" applyFont="1" applyFill="1" applyBorder="1" applyAlignment="1" applyProtection="1">
      <alignment horizontal="center" vertical="center"/>
      <protection locked="0"/>
    </xf>
    <xf numFmtId="0" fontId="16" fillId="32" borderId="0" xfId="53" applyFont="1" applyFill="1" applyBorder="1" applyAlignment="1">
      <alignment vertical="center"/>
      <protection/>
    </xf>
    <xf numFmtId="0" fontId="15" fillId="32" borderId="0" xfId="0" applyFont="1" applyFill="1" applyAlignment="1">
      <alignment horizontal="left" vertical="center"/>
    </xf>
    <xf numFmtId="0" fontId="6" fillId="33" borderId="0" xfId="53" applyFont="1" applyFill="1" applyBorder="1" applyAlignment="1" applyProtection="1">
      <alignment horizontal="center" vertical="center"/>
      <protection locked="0"/>
    </xf>
    <xf numFmtId="164" fontId="6" fillId="32" borderId="0" xfId="53" applyNumberFormat="1" applyFont="1" applyFill="1" applyBorder="1" applyAlignment="1">
      <alignment horizontal="center"/>
      <protection/>
    </xf>
    <xf numFmtId="0" fontId="6" fillId="32" borderId="0" xfId="53" applyFont="1" applyFill="1" applyBorder="1" applyAlignment="1">
      <alignment horizontal="right" vertical="center"/>
      <protection/>
    </xf>
    <xf numFmtId="0" fontId="2" fillId="32" borderId="0" xfId="53" applyFont="1" applyFill="1" applyBorder="1" applyAlignment="1" applyProtection="1">
      <alignment horizontal="left"/>
      <protection locked="0"/>
    </xf>
    <xf numFmtId="175" fontId="80" fillId="34" borderId="0" xfId="0" applyNumberFormat="1" applyFont="1" applyFill="1" applyBorder="1" applyAlignment="1">
      <alignment horizontal="right" vertical="top"/>
    </xf>
    <xf numFmtId="0" fontId="0" fillId="32" borderId="0" xfId="53" applyFont="1" applyFill="1" applyBorder="1" applyAlignment="1">
      <alignment vertical="center"/>
      <protection/>
    </xf>
    <xf numFmtId="0" fontId="6" fillId="32" borderId="0" xfId="53" applyFont="1" applyFill="1" applyBorder="1" applyAlignment="1">
      <alignment horizontal="right"/>
      <protection/>
    </xf>
    <xf numFmtId="0" fontId="7" fillId="32" borderId="0" xfId="53" applyFont="1" applyFill="1" applyBorder="1" applyAlignment="1">
      <alignment vertical="center"/>
      <protection/>
    </xf>
    <xf numFmtId="0" fontId="7" fillId="32" borderId="0" xfId="53" applyFont="1" applyFill="1" applyBorder="1" applyAlignment="1">
      <alignment horizontal="center" vertical="center"/>
      <protection/>
    </xf>
    <xf numFmtId="0" fontId="2" fillId="35" borderId="13" xfId="53" applyFont="1" applyFill="1" applyBorder="1" applyAlignment="1">
      <alignment horizontal="center" vertical="center" wrapText="1"/>
      <protection/>
    </xf>
    <xf numFmtId="44" fontId="2" fillId="35" borderId="13" xfId="53" applyNumberFormat="1" applyFont="1" applyFill="1" applyBorder="1" applyAlignment="1">
      <alignment horizontal="center" vertical="center" wrapText="1"/>
      <protection/>
    </xf>
    <xf numFmtId="0" fontId="2" fillId="34" borderId="13" xfId="53" applyFont="1" applyFill="1" applyBorder="1" applyAlignment="1">
      <alignment horizontal="center" vertical="center" wrapText="1"/>
      <protection/>
    </xf>
    <xf numFmtId="0" fontId="7" fillId="34" borderId="13" xfId="0" applyFont="1" applyFill="1" applyBorder="1" applyAlignment="1">
      <alignment horizontal="left" vertical="center" wrapText="1"/>
    </xf>
    <xf numFmtId="0" fontId="7" fillId="32" borderId="13" xfId="53" applyFont="1" applyFill="1" applyBorder="1" applyAlignment="1">
      <alignment horizontal="center" vertical="center" wrapText="1"/>
      <protection/>
    </xf>
    <xf numFmtId="1" fontId="7" fillId="34" borderId="13" xfId="0" applyNumberFormat="1" applyFont="1" applyFill="1" applyBorder="1" applyAlignment="1">
      <alignment horizontal="center" vertical="center" wrapText="1"/>
    </xf>
    <xf numFmtId="0" fontId="7" fillId="34" borderId="13" xfId="0" applyFont="1" applyFill="1" applyBorder="1" applyAlignment="1">
      <alignment horizontal="center" vertical="center" wrapText="1"/>
    </xf>
    <xf numFmtId="175" fontId="7" fillId="32" borderId="13" xfId="53" applyNumberFormat="1" applyFont="1" applyFill="1" applyBorder="1" applyAlignment="1">
      <alignment horizontal="center" vertical="center" wrapText="1"/>
      <protection/>
    </xf>
    <xf numFmtId="164" fontId="7" fillId="32" borderId="13" xfId="53" applyNumberFormat="1" applyFont="1" applyFill="1" applyBorder="1" applyAlignment="1">
      <alignment horizontal="center" vertical="center" wrapText="1"/>
      <protection/>
    </xf>
    <xf numFmtId="175" fontId="2" fillId="32" borderId="0" xfId="53" applyNumberFormat="1" applyFont="1" applyFill="1" applyBorder="1" applyAlignment="1">
      <alignment horizontal="right" vertical="center"/>
      <protection/>
    </xf>
    <xf numFmtId="175" fontId="2" fillId="32" borderId="13" xfId="53" applyNumberFormat="1" applyFont="1" applyFill="1" applyBorder="1" applyAlignment="1">
      <alignment horizontal="center" vertical="center"/>
      <protection/>
    </xf>
    <xf numFmtId="0" fontId="2" fillId="32" borderId="13" xfId="53" applyFont="1" applyFill="1" applyBorder="1" applyAlignment="1">
      <alignment horizontal="right" vertical="center"/>
      <protection/>
    </xf>
    <xf numFmtId="0" fontId="81" fillId="32" borderId="0" xfId="53" applyFont="1" applyFill="1" applyBorder="1">
      <alignment/>
      <protection/>
    </xf>
    <xf numFmtId="0" fontId="2" fillId="32" borderId="14" xfId="53" applyFont="1" applyFill="1" applyBorder="1" applyAlignment="1">
      <alignment horizontal="center" vertical="center"/>
      <protection/>
    </xf>
    <xf numFmtId="0" fontId="82" fillId="32" borderId="0" xfId="53" applyFont="1" applyFill="1" applyBorder="1">
      <alignment/>
      <protection/>
    </xf>
    <xf numFmtId="164" fontId="2" fillId="32" borderId="15" xfId="53" applyNumberFormat="1" applyFont="1" applyFill="1" applyBorder="1" applyAlignment="1">
      <alignment horizontal="center" vertical="center"/>
      <protection/>
    </xf>
    <xf numFmtId="0" fontId="2" fillId="36" borderId="0" xfId="53" applyFont="1" applyFill="1" applyBorder="1" applyAlignment="1">
      <alignment vertical="center" wrapText="1"/>
      <protection/>
    </xf>
    <xf numFmtId="0" fontId="4" fillId="36" borderId="0" xfId="53" applyFont="1" applyFill="1" applyBorder="1" applyAlignment="1">
      <alignment vertical="center" wrapText="1"/>
      <protection/>
    </xf>
    <xf numFmtId="0" fontId="2" fillId="32" borderId="0" xfId="53" applyFont="1" applyFill="1" applyBorder="1" applyAlignment="1">
      <alignment horizontal="right" vertical="center"/>
      <protection/>
    </xf>
    <xf numFmtId="164" fontId="2" fillId="32" borderId="0" xfId="53" applyNumberFormat="1" applyFont="1" applyFill="1" applyBorder="1" applyAlignment="1">
      <alignment vertical="center"/>
      <protection/>
    </xf>
    <xf numFmtId="0" fontId="0" fillId="32" borderId="0" xfId="0" applyFont="1" applyFill="1" applyAlignment="1">
      <alignment vertical="center" wrapText="1"/>
    </xf>
    <xf numFmtId="175" fontId="0" fillId="32" borderId="0" xfId="0" applyNumberFormat="1" applyFont="1" applyFill="1" applyAlignment="1">
      <alignment vertical="center" wrapText="1"/>
    </xf>
    <xf numFmtId="0" fontId="0" fillId="32" borderId="0" xfId="0" applyNumberFormat="1" applyFont="1" applyFill="1" applyAlignment="1">
      <alignment horizontal="center" vertical="center" wrapText="1"/>
    </xf>
    <xf numFmtId="0" fontId="83" fillId="32" borderId="0" xfId="0" applyFont="1" applyFill="1" applyAlignment="1">
      <alignment vertical="center" wrapText="1"/>
    </xf>
    <xf numFmtId="1" fontId="0" fillId="32" borderId="0" xfId="0" applyNumberFormat="1" applyFont="1" applyFill="1" applyAlignment="1">
      <alignment vertical="center" wrapText="1"/>
    </xf>
    <xf numFmtId="175" fontId="0" fillId="32" borderId="0" xfId="0" applyNumberFormat="1" applyFont="1" applyFill="1" applyAlignment="1">
      <alignment horizontal="right" vertical="center" indent="1"/>
    </xf>
    <xf numFmtId="175" fontId="0" fillId="32" borderId="0" xfId="0" applyNumberFormat="1" applyFont="1" applyFill="1" applyAlignment="1">
      <alignment horizontal="right" vertical="center" wrapText="1"/>
    </xf>
    <xf numFmtId="14" fontId="0" fillId="0" borderId="0" xfId="0" applyNumberFormat="1" applyFont="1" applyFill="1" applyBorder="1" applyAlignment="1">
      <alignment vertical="center"/>
    </xf>
    <xf numFmtId="14" fontId="0" fillId="37" borderId="0" xfId="0" applyNumberFormat="1" applyFont="1" applyFill="1" applyBorder="1" applyAlignment="1">
      <alignment vertical="center"/>
    </xf>
    <xf numFmtId="0" fontId="0" fillId="34" borderId="0" xfId="0" applyFont="1" applyFill="1" applyBorder="1" applyAlignment="1">
      <alignment vertical="center" wrapText="1"/>
    </xf>
    <xf numFmtId="0" fontId="0" fillId="34" borderId="0" xfId="0" applyFont="1" applyFill="1" applyBorder="1" applyAlignment="1">
      <alignment/>
    </xf>
    <xf numFmtId="0" fontId="83" fillId="34" borderId="0" xfId="0" applyFont="1" applyFill="1" applyBorder="1" applyAlignment="1">
      <alignment vertical="center" wrapText="1"/>
    </xf>
    <xf numFmtId="1" fontId="0" fillId="34" borderId="0" xfId="0" applyNumberFormat="1" applyFont="1" applyFill="1" applyBorder="1" applyAlignment="1">
      <alignment/>
    </xf>
    <xf numFmtId="175" fontId="73" fillId="32" borderId="0" xfId="53" applyNumberFormat="1" applyFont="1" applyFill="1" applyBorder="1" applyAlignment="1">
      <alignment horizontal="right" vertical="center"/>
      <protection/>
    </xf>
    <xf numFmtId="9" fontId="73" fillId="32" borderId="0" xfId="53" applyNumberFormat="1" applyFont="1" applyFill="1" applyBorder="1" applyAlignment="1">
      <alignment horizontal="center" vertical="center"/>
      <protection/>
    </xf>
    <xf numFmtId="0" fontId="0" fillId="34" borderId="0" xfId="0" applyFont="1" applyFill="1" applyBorder="1" applyAlignment="1">
      <alignment vertical="center"/>
    </xf>
    <xf numFmtId="175" fontId="79" fillId="34" borderId="0" xfId="0" applyNumberFormat="1" applyFont="1" applyFill="1" applyBorder="1" applyAlignment="1">
      <alignment horizontal="right" vertical="top"/>
    </xf>
    <xf numFmtId="0" fontId="83" fillId="32" borderId="0" xfId="0" applyFont="1" applyFill="1" applyBorder="1" applyAlignment="1">
      <alignment horizontal="left" vertical="top"/>
    </xf>
    <xf numFmtId="175" fontId="83" fillId="34" borderId="0" xfId="0" applyNumberFormat="1" applyFont="1" applyFill="1" applyBorder="1" applyAlignment="1">
      <alignment horizontal="right" vertical="top"/>
    </xf>
    <xf numFmtId="0" fontId="7" fillId="32" borderId="16" xfId="53" applyFont="1" applyFill="1" applyBorder="1" applyAlignment="1">
      <alignment horizontal="center" vertical="center" wrapText="1"/>
      <protection/>
    </xf>
    <xf numFmtId="164" fontId="7" fillId="32" borderId="16" xfId="53" applyNumberFormat="1" applyFont="1" applyFill="1" applyBorder="1" applyAlignment="1">
      <alignment horizontal="center" vertical="center" wrapText="1"/>
      <protection/>
    </xf>
    <xf numFmtId="175" fontId="2" fillId="32" borderId="16" xfId="53" applyNumberFormat="1" applyFont="1" applyFill="1" applyBorder="1" applyAlignment="1">
      <alignment horizontal="center" vertical="center"/>
      <protection/>
    </xf>
    <xf numFmtId="0" fontId="76" fillId="32" borderId="0" xfId="53" applyFont="1" applyFill="1" applyBorder="1" applyAlignment="1">
      <alignment vertical="center"/>
      <protection/>
    </xf>
    <xf numFmtId="0" fontId="76" fillId="32" borderId="0" xfId="53" applyFont="1" applyFill="1" applyBorder="1" applyAlignment="1">
      <alignment horizontal="center" vertical="center"/>
      <protection/>
    </xf>
    <xf numFmtId="0" fontId="76" fillId="32" borderId="0" xfId="53" applyFont="1" applyFill="1" applyBorder="1" applyAlignment="1">
      <alignment horizontal="right" vertical="center"/>
      <protection/>
    </xf>
    <xf numFmtId="0" fontId="2" fillId="35" borderId="16" xfId="53" applyFont="1" applyFill="1" applyBorder="1" applyAlignment="1">
      <alignment horizontal="center" vertical="center" wrapText="1"/>
      <protection/>
    </xf>
    <xf numFmtId="0" fontId="2"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1" fontId="2" fillId="34" borderId="13" xfId="0" applyNumberFormat="1" applyFont="1" applyFill="1" applyBorder="1" applyAlignment="1">
      <alignment horizontal="center" vertical="center" wrapText="1"/>
    </xf>
    <xf numFmtId="1" fontId="2" fillId="34" borderId="13" xfId="0" applyNumberFormat="1" applyFont="1" applyFill="1" applyBorder="1" applyAlignment="1">
      <alignment horizontal="left" vertical="center" wrapText="1"/>
    </xf>
    <xf numFmtId="0" fontId="2" fillId="34" borderId="13" xfId="0" applyNumberFormat="1" applyFont="1" applyFill="1" applyBorder="1" applyAlignment="1">
      <alignment horizontal="center" vertical="center" wrapText="1"/>
    </xf>
    <xf numFmtId="0" fontId="73" fillId="32" borderId="14" xfId="53" applyFont="1" applyFill="1" applyBorder="1" applyAlignment="1">
      <alignment horizontal="center" vertical="center"/>
      <protection/>
    </xf>
    <xf numFmtId="164" fontId="73" fillId="32" borderId="15" xfId="53" applyNumberFormat="1" applyFont="1" applyFill="1" applyBorder="1" applyAlignment="1">
      <alignment horizontal="center" vertical="center"/>
      <protection/>
    </xf>
    <xf numFmtId="0" fontId="73" fillId="32" borderId="0" xfId="53" applyFont="1" applyFill="1" applyBorder="1" applyAlignment="1">
      <alignment horizontal="center" vertical="center"/>
      <protection/>
    </xf>
    <xf numFmtId="0" fontId="73" fillId="32" borderId="0" xfId="53" applyFont="1" applyFill="1" applyBorder="1" applyAlignment="1">
      <alignment horizontal="right" vertical="center"/>
      <protection/>
    </xf>
    <xf numFmtId="0" fontId="7" fillId="34" borderId="16" xfId="0" applyFont="1" applyFill="1" applyBorder="1" applyAlignment="1">
      <alignment horizontal="left" vertical="center" wrapText="1"/>
    </xf>
    <xf numFmtId="0" fontId="7" fillId="34" borderId="16" xfId="0" applyFont="1" applyFill="1" applyBorder="1" applyAlignment="1">
      <alignment horizontal="center" vertical="center" wrapText="1"/>
    </xf>
    <xf numFmtId="1" fontId="7" fillId="34" borderId="16" xfId="0" applyNumberFormat="1" applyFont="1" applyFill="1" applyBorder="1" applyAlignment="1">
      <alignment horizontal="center" vertical="center" wrapText="1"/>
    </xf>
    <xf numFmtId="1" fontId="7" fillId="34" borderId="16" xfId="0" applyNumberFormat="1" applyFont="1" applyFill="1" applyBorder="1" applyAlignment="1">
      <alignment horizontal="left" vertical="center" wrapText="1"/>
    </xf>
    <xf numFmtId="0" fontId="2" fillId="34" borderId="0" xfId="53" applyFont="1" applyFill="1" applyBorder="1" applyAlignment="1">
      <alignment horizontal="left" vertical="center" wrapText="1"/>
      <protection/>
    </xf>
    <xf numFmtId="0" fontId="2" fillId="34" borderId="0" xfId="53" applyFont="1" applyFill="1" applyBorder="1" applyAlignment="1">
      <alignment vertical="center"/>
      <protection/>
    </xf>
    <xf numFmtId="0" fontId="2" fillId="34" borderId="0" xfId="53" applyFont="1" applyFill="1" applyAlignment="1">
      <alignment vertical="center" wrapText="1"/>
      <protection/>
    </xf>
    <xf numFmtId="0" fontId="2" fillId="32" borderId="0" xfId="53" applyFont="1" applyFill="1" applyBorder="1" applyAlignment="1">
      <alignment horizontal="right"/>
      <protection/>
    </xf>
    <xf numFmtId="0" fontId="81" fillId="32" borderId="0" xfId="53" applyFont="1" applyFill="1" applyBorder="1" applyAlignment="1">
      <alignment vertical="center"/>
      <protection/>
    </xf>
    <xf numFmtId="1" fontId="7" fillId="34" borderId="16" xfId="53" applyNumberFormat="1" applyFont="1" applyFill="1" applyBorder="1" applyAlignment="1">
      <alignment horizontal="left" vertical="center" wrapText="1"/>
      <protection/>
    </xf>
    <xf numFmtId="0" fontId="7" fillId="34" borderId="16" xfId="53" applyFont="1" applyFill="1" applyBorder="1" applyAlignment="1">
      <alignment horizontal="left" vertical="center" wrapText="1"/>
      <protection/>
    </xf>
    <xf numFmtId="0" fontId="81" fillId="32" borderId="0" xfId="53" applyFont="1" applyFill="1" applyBorder="1" applyAlignment="1">
      <alignment horizontal="center" vertical="center"/>
      <protection/>
    </xf>
    <xf numFmtId="1" fontId="2" fillId="34" borderId="16" xfId="53" applyNumberFormat="1" applyFont="1" applyFill="1" applyBorder="1" applyAlignment="1">
      <alignment horizontal="left" vertical="center" wrapText="1"/>
      <protection/>
    </xf>
    <xf numFmtId="0" fontId="2" fillId="35" borderId="17" xfId="53" applyFont="1" applyFill="1" applyBorder="1" applyAlignment="1">
      <alignment horizontal="center" vertical="center" wrapText="1"/>
      <protection/>
    </xf>
    <xf numFmtId="44" fontId="2" fillId="35" borderId="17" xfId="53" applyNumberFormat="1" applyFont="1" applyFill="1" applyBorder="1" applyAlignment="1">
      <alignment horizontal="center" vertical="center" wrapText="1"/>
      <protection/>
    </xf>
    <xf numFmtId="175" fontId="6" fillId="32" borderId="0" xfId="53" applyNumberFormat="1" applyFont="1" applyFill="1" applyBorder="1" applyAlignment="1">
      <alignment horizontal="right" vertical="center" indent="1"/>
      <protection/>
    </xf>
    <xf numFmtId="175" fontId="2" fillId="35" borderId="16" xfId="53" applyNumberFormat="1" applyFont="1" applyFill="1" applyBorder="1" applyAlignment="1">
      <alignment horizontal="center" vertical="center"/>
      <protection/>
    </xf>
    <xf numFmtId="0" fontId="2" fillId="35" borderId="18" xfId="53" applyFont="1" applyFill="1" applyBorder="1" applyAlignment="1">
      <alignment horizontal="right" vertical="center"/>
      <protection/>
    </xf>
    <xf numFmtId="164" fontId="15" fillId="35" borderId="16" xfId="53" applyNumberFormat="1" applyFont="1" applyFill="1" applyBorder="1" applyAlignment="1">
      <alignment horizontal="center" vertical="center"/>
      <protection/>
    </xf>
    <xf numFmtId="9" fontId="7" fillId="32" borderId="16" xfId="53" applyNumberFormat="1" applyFont="1" applyFill="1" applyBorder="1" applyAlignment="1">
      <alignment horizontal="center" vertical="center" wrapText="1"/>
      <protection/>
    </xf>
    <xf numFmtId="0" fontId="84" fillId="38" borderId="0" xfId="53" applyFont="1" applyFill="1" applyBorder="1" applyAlignment="1">
      <alignment vertical="center"/>
      <protection/>
    </xf>
    <xf numFmtId="0" fontId="7" fillId="34" borderId="19" xfId="53" applyFont="1" applyFill="1" applyBorder="1" applyAlignment="1">
      <alignment horizontal="center" vertical="center" wrapText="1"/>
      <protection/>
    </xf>
    <xf numFmtId="4" fontId="2" fillId="34" borderId="20" xfId="53" applyNumberFormat="1" applyFont="1" applyFill="1" applyBorder="1" applyAlignment="1">
      <alignment horizontal="center" vertical="center" wrapText="1"/>
      <protection/>
    </xf>
    <xf numFmtId="9" fontId="2" fillId="39" borderId="19" xfId="53" applyNumberFormat="1" applyFont="1" applyFill="1" applyBorder="1" applyAlignment="1">
      <alignment horizontal="center" vertical="center" wrapText="1"/>
      <protection/>
    </xf>
    <xf numFmtId="0" fontId="2" fillId="34" borderId="0" xfId="53" applyFont="1" applyFill="1" applyBorder="1" applyAlignment="1">
      <alignment horizontal="center" vertical="center"/>
      <protection/>
    </xf>
    <xf numFmtId="0" fontId="2" fillId="34" borderId="0" xfId="53" applyFont="1" applyFill="1" applyBorder="1" applyAlignment="1">
      <alignment horizontal="right" vertical="center" indent="1"/>
      <protection/>
    </xf>
    <xf numFmtId="180" fontId="2" fillId="34" borderId="21" xfId="53" applyNumberFormat="1" applyFont="1" applyFill="1" applyBorder="1" applyAlignment="1">
      <alignment horizontal="center" vertical="center"/>
      <protection/>
    </xf>
    <xf numFmtId="180" fontId="2" fillId="34" borderId="0" xfId="53" applyNumberFormat="1" applyFont="1" applyFill="1" applyBorder="1" applyAlignment="1">
      <alignment vertical="center"/>
      <protection/>
    </xf>
    <xf numFmtId="4" fontId="6" fillId="34" borderId="21" xfId="53" applyNumberFormat="1" applyFont="1" applyFill="1" applyBorder="1" applyAlignment="1">
      <alignment horizontal="center" vertical="center"/>
      <protection/>
    </xf>
    <xf numFmtId="180" fontId="2" fillId="34" borderId="0" xfId="53" applyNumberFormat="1" applyFont="1" applyFill="1" applyBorder="1" applyAlignment="1">
      <alignment horizontal="center" vertical="center"/>
      <protection/>
    </xf>
    <xf numFmtId="4" fontId="2" fillId="34" borderId="0" xfId="53" applyNumberFormat="1" applyFont="1" applyFill="1" applyBorder="1" applyAlignment="1">
      <alignment horizontal="center" vertical="center"/>
      <protection/>
    </xf>
    <xf numFmtId="0" fontId="2" fillId="34" borderId="0" xfId="53" applyFont="1" applyFill="1" applyBorder="1" applyAlignment="1">
      <alignment horizontal="left" vertical="center"/>
      <protection/>
    </xf>
    <xf numFmtId="0" fontId="7" fillId="0" borderId="0" xfId="53" applyFont="1">
      <alignment/>
      <protection/>
    </xf>
    <xf numFmtId="0" fontId="7" fillId="0" borderId="0" xfId="53" applyFont="1" applyAlignment="1">
      <alignment horizontal="left" vertical="top"/>
      <protection/>
    </xf>
    <xf numFmtId="0" fontId="20" fillId="34" borderId="0" xfId="53" applyFont="1" applyFill="1" applyAlignment="1">
      <alignment horizontal="justify" vertical="center"/>
      <protection/>
    </xf>
    <xf numFmtId="0" fontId="85" fillId="32" borderId="0" xfId="53" applyFont="1" applyFill="1" applyBorder="1" applyAlignment="1">
      <alignment vertical="center"/>
      <protection/>
    </xf>
    <xf numFmtId="0" fontId="2" fillId="40" borderId="22" xfId="53" applyFont="1" applyFill="1" applyBorder="1" applyAlignment="1">
      <alignment horizontal="center" vertical="center" wrapText="1"/>
      <protection/>
    </xf>
    <xf numFmtId="2" fontId="2" fillId="40" borderId="22" xfId="53" applyNumberFormat="1" applyFont="1" applyFill="1" applyBorder="1" applyAlignment="1">
      <alignment horizontal="center" vertical="center" wrapText="1"/>
      <protection/>
    </xf>
    <xf numFmtId="9" fontId="2" fillId="40" borderId="22" xfId="53" applyNumberFormat="1" applyFont="1" applyFill="1" applyBorder="1" applyAlignment="1">
      <alignment horizontal="center" vertical="center" wrapText="1"/>
      <protection/>
    </xf>
    <xf numFmtId="180" fontId="2" fillId="34" borderId="14" xfId="53" applyNumberFormat="1" applyFont="1" applyFill="1" applyBorder="1" applyAlignment="1">
      <alignment horizontal="center" vertical="center"/>
      <protection/>
    </xf>
    <xf numFmtId="180" fontId="2" fillId="34" borderId="15" xfId="53" applyNumberFormat="1" applyFont="1" applyFill="1" applyBorder="1" applyAlignment="1">
      <alignment horizontal="center" vertical="center"/>
      <protection/>
    </xf>
    <xf numFmtId="4" fontId="6" fillId="34" borderId="0" xfId="53" applyNumberFormat="1" applyFont="1" applyFill="1" applyBorder="1" applyAlignment="1">
      <alignment horizontal="center" vertical="center"/>
      <protection/>
    </xf>
    <xf numFmtId="164" fontId="23" fillId="32" borderId="16" xfId="53" applyNumberFormat="1" applyFont="1" applyFill="1" applyBorder="1" applyAlignment="1">
      <alignment horizontal="center" vertical="center" wrapText="1"/>
      <protection/>
    </xf>
    <xf numFmtId="0" fontId="81" fillId="34" borderId="0" xfId="53" applyFont="1" applyFill="1" applyBorder="1" applyAlignment="1">
      <alignment vertical="center"/>
      <protection/>
    </xf>
    <xf numFmtId="0" fontId="81" fillId="34" borderId="0" xfId="53" applyFont="1" applyFill="1" applyBorder="1" applyAlignment="1">
      <alignment horizontal="center" vertical="center"/>
      <protection/>
    </xf>
    <xf numFmtId="180" fontId="81" fillId="34" borderId="0" xfId="53" applyNumberFormat="1" applyFont="1" applyFill="1" applyBorder="1" applyAlignment="1">
      <alignment horizontal="center" vertical="center"/>
      <protection/>
    </xf>
    <xf numFmtId="180" fontId="81" fillId="34" borderId="0" xfId="53" applyNumberFormat="1" applyFont="1" applyFill="1" applyBorder="1" applyAlignment="1">
      <alignment vertical="center"/>
      <protection/>
    </xf>
    <xf numFmtId="4" fontId="81" fillId="34" borderId="0" xfId="53" applyNumberFormat="1" applyFont="1" applyFill="1" applyBorder="1" applyAlignment="1">
      <alignment horizontal="center" vertical="center"/>
      <protection/>
    </xf>
    <xf numFmtId="0" fontId="81" fillId="38" borderId="0" xfId="53" applyFont="1" applyFill="1" applyBorder="1" applyAlignment="1">
      <alignment vertical="center"/>
      <protection/>
    </xf>
    <xf numFmtId="0" fontId="6" fillId="38" borderId="0" xfId="53" applyFont="1" applyFill="1" applyBorder="1" applyAlignment="1">
      <alignment vertical="center"/>
      <protection/>
    </xf>
    <xf numFmtId="0" fontId="86" fillId="38" borderId="0" xfId="53" applyFont="1" applyFill="1" applyBorder="1" applyAlignment="1">
      <alignment vertical="center"/>
      <protection/>
    </xf>
    <xf numFmtId="0" fontId="24" fillId="34" borderId="0" xfId="53" applyFont="1" applyFill="1" applyBorder="1" applyAlignment="1">
      <alignment horizontal="left" vertical="center"/>
      <protection/>
    </xf>
    <xf numFmtId="0" fontId="7" fillId="34" borderId="23" xfId="53" applyFont="1" applyFill="1" applyBorder="1" applyAlignment="1">
      <alignment horizontal="center" vertical="center" wrapText="1"/>
      <protection/>
    </xf>
    <xf numFmtId="1" fontId="7" fillId="34" borderId="23" xfId="0" applyNumberFormat="1" applyFont="1" applyFill="1" applyBorder="1" applyAlignment="1">
      <alignment horizontal="center" vertical="center" wrapText="1"/>
    </xf>
    <xf numFmtId="4" fontId="20" fillId="34" borderId="23" xfId="53" applyNumberFormat="1" applyFont="1" applyFill="1" applyBorder="1" applyAlignment="1">
      <alignment horizontal="center" vertical="center" wrapText="1"/>
      <protection/>
    </xf>
    <xf numFmtId="4" fontId="2" fillId="34" borderId="23" xfId="53" applyNumberFormat="1" applyFont="1" applyFill="1" applyBorder="1" applyAlignment="1">
      <alignment horizontal="center" vertical="center" wrapText="1"/>
      <protection/>
    </xf>
    <xf numFmtId="9" fontId="2" fillId="34" borderId="23" xfId="53" applyNumberFormat="1" applyFont="1" applyFill="1" applyBorder="1" applyAlignment="1">
      <alignment horizontal="center" vertical="center" wrapText="1"/>
      <protection/>
    </xf>
    <xf numFmtId="0" fontId="2" fillId="38" borderId="0" xfId="53" applyFont="1" applyFill="1" applyBorder="1" applyAlignment="1">
      <alignment vertical="center"/>
      <protection/>
    </xf>
    <xf numFmtId="0" fontId="86" fillId="34" borderId="0" xfId="53" applyFont="1" applyFill="1" applyBorder="1" applyAlignment="1">
      <alignment horizontal="left" vertical="center"/>
      <protection/>
    </xf>
    <xf numFmtId="0" fontId="86" fillId="34" borderId="0" xfId="53" applyFont="1" applyFill="1" applyBorder="1" applyAlignment="1">
      <alignment vertical="center"/>
      <protection/>
    </xf>
    <xf numFmtId="0" fontId="86" fillId="34" borderId="0" xfId="53" applyFont="1" applyFill="1" applyBorder="1" applyAlignment="1">
      <alignment horizontal="center" vertical="center"/>
      <protection/>
    </xf>
    <xf numFmtId="180" fontId="86" fillId="34" borderId="0" xfId="53" applyNumberFormat="1" applyFont="1" applyFill="1" applyBorder="1" applyAlignment="1">
      <alignment horizontal="center" vertical="center"/>
      <protection/>
    </xf>
    <xf numFmtId="180" fontId="86" fillId="34" borderId="0" xfId="53" applyNumberFormat="1" applyFont="1" applyFill="1" applyBorder="1" applyAlignment="1">
      <alignment vertical="center"/>
      <protection/>
    </xf>
    <xf numFmtId="4" fontId="86" fillId="34" borderId="0" xfId="53" applyNumberFormat="1" applyFont="1" applyFill="1" applyBorder="1" applyAlignment="1">
      <alignment horizontal="center" vertical="center"/>
      <protection/>
    </xf>
    <xf numFmtId="0" fontId="27" fillId="34" borderId="0" xfId="53" applyFont="1" applyFill="1" applyBorder="1" applyAlignment="1">
      <alignment vertical="center"/>
      <protection/>
    </xf>
    <xf numFmtId="0" fontId="6" fillId="34" borderId="0" xfId="53" applyFont="1" applyFill="1" applyBorder="1" applyAlignment="1">
      <alignment horizontal="left" vertical="center"/>
      <protection/>
    </xf>
    <xf numFmtId="4" fontId="20" fillId="34" borderId="21" xfId="0" applyNumberFormat="1" applyFont="1" applyFill="1" applyBorder="1" applyAlignment="1">
      <alignment horizontal="center" vertical="center" wrapText="1"/>
    </xf>
    <xf numFmtId="9" fontId="7" fillId="34" borderId="21" xfId="0" applyNumberFormat="1" applyFont="1" applyFill="1" applyBorder="1" applyAlignment="1">
      <alignment horizontal="center" vertical="center" wrapText="1"/>
    </xf>
    <xf numFmtId="0" fontId="2" fillId="34" borderId="24" xfId="0" applyFont="1" applyFill="1" applyBorder="1" applyAlignment="1">
      <alignment horizontal="center" vertical="center" wrapText="1"/>
    </xf>
    <xf numFmtId="1" fontId="2" fillId="34" borderId="24" xfId="0" applyNumberFormat="1" applyFont="1" applyFill="1" applyBorder="1" applyAlignment="1">
      <alignment horizontal="center" vertical="center" wrapText="1"/>
    </xf>
    <xf numFmtId="44" fontId="2" fillId="35" borderId="14" xfId="53" applyNumberFormat="1" applyFont="1" applyFill="1" applyBorder="1" applyAlignment="1">
      <alignment horizontal="center" vertical="center" wrapText="1"/>
      <protection/>
    </xf>
    <xf numFmtId="0" fontId="2" fillId="35" borderId="14" xfId="53" applyFont="1" applyFill="1" applyBorder="1" applyAlignment="1">
      <alignment horizontal="center" vertical="center" wrapText="1"/>
      <protection/>
    </xf>
    <xf numFmtId="175" fontId="2" fillId="32" borderId="15" xfId="53" applyNumberFormat="1" applyFont="1" applyFill="1" applyBorder="1" applyAlignment="1">
      <alignment horizontal="center" vertical="center"/>
      <protection/>
    </xf>
    <xf numFmtId="0" fontId="2" fillId="32" borderId="25" xfId="53" applyFont="1" applyFill="1" applyBorder="1" applyAlignment="1">
      <alignment horizontal="center" vertical="center"/>
      <protection/>
    </xf>
    <xf numFmtId="164" fontId="15" fillId="32" borderId="15" xfId="53" applyNumberFormat="1" applyFont="1" applyFill="1" applyBorder="1" applyAlignment="1">
      <alignment horizontal="center" vertical="center"/>
      <protection/>
    </xf>
    <xf numFmtId="2" fontId="2" fillId="34" borderId="23" xfId="0" applyNumberFormat="1" applyFont="1" applyFill="1" applyBorder="1" applyAlignment="1">
      <alignment horizontal="center" vertical="center" wrapText="1"/>
    </xf>
    <xf numFmtId="175" fontId="7" fillId="32" borderId="23" xfId="53" applyNumberFormat="1" applyFont="1" applyFill="1" applyBorder="1" applyAlignment="1">
      <alignment horizontal="center" vertical="center" wrapText="1"/>
      <protection/>
    </xf>
    <xf numFmtId="9" fontId="2" fillId="34" borderId="23" xfId="0" applyNumberFormat="1" applyFont="1" applyFill="1" applyBorder="1" applyAlignment="1">
      <alignment horizontal="center" vertical="center" wrapText="1"/>
    </xf>
    <xf numFmtId="164" fontId="7" fillId="32" borderId="23" xfId="53" applyNumberFormat="1" applyFont="1" applyFill="1" applyBorder="1" applyAlignment="1">
      <alignment horizontal="center" vertical="center" wrapText="1"/>
      <protection/>
    </xf>
    <xf numFmtId="4" fontId="20" fillId="34" borderId="23" xfId="0" applyNumberFormat="1" applyFont="1" applyFill="1" applyBorder="1" applyAlignment="1">
      <alignment horizontal="center" vertical="center" wrapText="1"/>
    </xf>
    <xf numFmtId="9" fontId="2" fillId="34" borderId="23" xfId="0" applyNumberFormat="1" applyFont="1" applyFill="1" applyBorder="1" applyAlignment="1">
      <alignment horizontal="center" vertical="center" wrapText="1"/>
    </xf>
    <xf numFmtId="164" fontId="7" fillId="32" borderId="26" xfId="53" applyNumberFormat="1" applyFont="1" applyFill="1" applyBorder="1" applyAlignment="1">
      <alignment horizontal="center" vertical="center" wrapText="1"/>
      <protection/>
    </xf>
    <xf numFmtId="0" fontId="2" fillId="32" borderId="27" xfId="53" applyFont="1" applyFill="1" applyBorder="1" applyAlignment="1">
      <alignment horizontal="right" vertical="center"/>
      <protection/>
    </xf>
    <xf numFmtId="1" fontId="7" fillId="34" borderId="28" xfId="0" applyNumberFormat="1" applyFont="1" applyFill="1" applyBorder="1" applyAlignment="1">
      <alignment horizontal="center" vertical="center" wrapText="1"/>
    </xf>
    <xf numFmtId="175" fontId="7" fillId="32" borderId="29" xfId="53" applyNumberFormat="1" applyFont="1" applyFill="1" applyBorder="1" applyAlignment="1">
      <alignment horizontal="center" vertical="center" wrapText="1"/>
      <protection/>
    </xf>
    <xf numFmtId="4" fontId="20" fillId="34" borderId="30" xfId="0" applyNumberFormat="1" applyFont="1" applyFill="1" applyBorder="1" applyAlignment="1">
      <alignment horizontal="center" vertical="center" wrapText="1"/>
    </xf>
    <xf numFmtId="9" fontId="2" fillId="34" borderId="30" xfId="0" applyNumberFormat="1" applyFont="1" applyFill="1" applyBorder="1" applyAlignment="1">
      <alignment horizontal="center" vertical="center" wrapText="1"/>
    </xf>
    <xf numFmtId="175" fontId="7" fillId="32" borderId="26" xfId="53" applyNumberFormat="1" applyFont="1" applyFill="1" applyBorder="1" applyAlignment="1">
      <alignment horizontal="center" vertical="center" wrapText="1"/>
      <protection/>
    </xf>
    <xf numFmtId="4" fontId="25" fillId="34" borderId="30" xfId="0" applyNumberFormat="1" applyFont="1" applyFill="1" applyBorder="1" applyAlignment="1">
      <alignment horizontal="center" vertical="center" wrapText="1"/>
    </xf>
    <xf numFmtId="4" fontId="20" fillId="34" borderId="31" xfId="53" applyNumberFormat="1" applyFont="1" applyFill="1" applyBorder="1" applyAlignment="1">
      <alignment horizontal="center" vertical="center" wrapText="1"/>
      <protection/>
    </xf>
    <xf numFmtId="1" fontId="7" fillId="34" borderId="32" xfId="0" applyNumberFormat="1" applyFont="1" applyFill="1" applyBorder="1" applyAlignment="1">
      <alignment horizontal="center" vertical="center" wrapText="1"/>
    </xf>
    <xf numFmtId="1" fontId="81" fillId="34" borderId="33" xfId="53" applyNumberFormat="1" applyFont="1" applyFill="1" applyBorder="1" applyAlignment="1">
      <alignment horizontal="center" vertical="center" wrapText="1"/>
      <protection/>
    </xf>
    <xf numFmtId="164" fontId="23" fillId="32" borderId="13" xfId="53" applyNumberFormat="1" applyFont="1" applyFill="1" applyBorder="1" applyAlignment="1">
      <alignment horizontal="center" vertical="center" wrapText="1"/>
      <protection/>
    </xf>
    <xf numFmtId="0" fontId="15" fillId="32" borderId="0" xfId="53" applyFont="1" applyFill="1" applyBorder="1" applyAlignment="1">
      <alignment horizontal="center" vertical="center"/>
      <protection/>
    </xf>
    <xf numFmtId="0" fontId="86" fillId="40" borderId="22" xfId="53" applyFont="1" applyFill="1" applyBorder="1" applyAlignment="1">
      <alignment horizontal="center" vertical="center" wrapText="1"/>
      <protection/>
    </xf>
    <xf numFmtId="0" fontId="6" fillId="32" borderId="0" xfId="53" applyFont="1" applyFill="1" applyBorder="1" applyAlignment="1">
      <alignment horizontal="left" vertical="center" indent="1"/>
      <protection/>
    </xf>
    <xf numFmtId="0" fontId="2" fillId="33" borderId="11" xfId="53" applyFont="1" applyFill="1" applyBorder="1" applyAlignment="1" applyProtection="1">
      <alignment horizontal="left" vertical="center" wrapText="1"/>
      <protection locked="0"/>
    </xf>
    <xf numFmtId="0" fontId="2" fillId="32" borderId="11" xfId="53" applyFont="1" applyFill="1" applyBorder="1" applyAlignment="1">
      <alignment horizontal="center" vertical="center" wrapText="1"/>
      <protection/>
    </xf>
    <xf numFmtId="0" fontId="76" fillId="32" borderId="34" xfId="60" applyFont="1" applyFill="1" applyBorder="1" applyAlignment="1">
      <alignment horizontal="left" vertical="center" wrapText="1"/>
      <protection/>
    </xf>
    <xf numFmtId="0" fontId="76" fillId="32" borderId="35" xfId="60" applyFont="1" applyFill="1" applyBorder="1" applyAlignment="1">
      <alignment horizontal="left" vertical="center" wrapText="1"/>
      <protection/>
    </xf>
    <xf numFmtId="0" fontId="76" fillId="32" borderId="36" xfId="60" applyFont="1" applyFill="1" applyBorder="1" applyAlignment="1">
      <alignment horizontal="left" vertical="center" wrapText="1"/>
      <protection/>
    </xf>
    <xf numFmtId="0" fontId="73" fillId="33" borderId="34" xfId="60" applyFont="1" applyFill="1" applyBorder="1" applyAlignment="1" applyProtection="1">
      <alignment horizontal="left" vertical="top"/>
      <protection locked="0"/>
    </xf>
    <xf numFmtId="0" fontId="73" fillId="33" borderId="35" xfId="60" applyFont="1" applyFill="1" applyBorder="1" applyAlignment="1" applyProtection="1">
      <alignment horizontal="left" vertical="top"/>
      <protection locked="0"/>
    </xf>
    <xf numFmtId="0" fontId="73" fillId="33" borderId="36" xfId="60" applyFont="1" applyFill="1" applyBorder="1" applyAlignment="1" applyProtection="1">
      <alignment horizontal="left" vertical="top"/>
      <protection locked="0"/>
    </xf>
    <xf numFmtId="0" fontId="2" fillId="32" borderId="0" xfId="53" applyFont="1" applyFill="1" applyBorder="1" applyAlignment="1">
      <alignment horizontal="center" vertical="center" wrapText="1"/>
      <protection/>
    </xf>
    <xf numFmtId="0" fontId="18" fillId="32" borderId="0" xfId="53" applyFont="1" applyFill="1" applyBorder="1" applyAlignment="1">
      <alignment horizontal="justify" vertical="top" wrapText="1"/>
      <protection/>
    </xf>
    <xf numFmtId="0" fontId="73" fillId="33" borderId="34" xfId="60" applyFont="1" applyFill="1" applyBorder="1" applyAlignment="1" applyProtection="1">
      <alignment horizontal="left" vertical="top" wrapText="1"/>
      <protection locked="0"/>
    </xf>
    <xf numFmtId="0" fontId="73" fillId="33" borderId="35" xfId="60" applyFont="1" applyFill="1" applyBorder="1" applyAlignment="1" applyProtection="1">
      <alignment horizontal="left" vertical="top" wrapText="1"/>
      <protection locked="0"/>
    </xf>
    <xf numFmtId="0" fontId="73" fillId="33" borderId="36" xfId="60" applyFont="1" applyFill="1" applyBorder="1" applyAlignment="1" applyProtection="1">
      <alignment horizontal="left" vertical="top" wrapText="1"/>
      <protection locked="0"/>
    </xf>
    <xf numFmtId="0" fontId="2" fillId="33" borderId="34" xfId="53" applyFont="1" applyFill="1" applyBorder="1" applyAlignment="1" applyProtection="1">
      <alignment horizontal="left" vertical="center"/>
      <protection locked="0"/>
    </xf>
    <xf numFmtId="0" fontId="2" fillId="33" borderId="35" xfId="53" applyFont="1" applyFill="1" applyBorder="1" applyAlignment="1" applyProtection="1">
      <alignment horizontal="left" vertical="center"/>
      <protection locked="0"/>
    </xf>
    <xf numFmtId="0" fontId="2" fillId="33" borderId="36" xfId="53" applyFont="1" applyFill="1" applyBorder="1" applyAlignment="1" applyProtection="1">
      <alignment horizontal="left" vertical="center"/>
      <protection locked="0"/>
    </xf>
    <xf numFmtId="0" fontId="87" fillId="32" borderId="0" xfId="60" applyFont="1" applyFill="1" applyBorder="1" applyAlignment="1">
      <alignment horizontal="center" vertical="center" wrapText="1"/>
      <protection/>
    </xf>
    <xf numFmtId="0" fontId="87" fillId="32" borderId="0" xfId="60" applyFont="1" applyFill="1" applyBorder="1" applyAlignment="1">
      <alignment horizontal="center" vertical="center"/>
      <protection/>
    </xf>
    <xf numFmtId="0" fontId="73" fillId="32" borderId="34" xfId="60" applyFont="1" applyFill="1" applyBorder="1" applyAlignment="1">
      <alignment vertical="center" wrapText="1"/>
      <protection/>
    </xf>
    <xf numFmtId="0" fontId="73" fillId="32" borderId="35" xfId="60" applyFont="1" applyFill="1" applyBorder="1" applyAlignment="1">
      <alignment vertical="center" wrapText="1"/>
      <protection/>
    </xf>
    <xf numFmtId="0" fontId="73" fillId="32" borderId="36" xfId="60" applyFont="1" applyFill="1" applyBorder="1" applyAlignment="1">
      <alignment vertical="center"/>
      <protection/>
    </xf>
    <xf numFmtId="0" fontId="74" fillId="32" borderId="0" xfId="60" applyFont="1" applyFill="1" applyBorder="1" applyAlignment="1">
      <alignment horizontal="center" vertical="center" wrapText="1"/>
      <protection/>
    </xf>
    <xf numFmtId="0" fontId="73" fillId="32" borderId="0" xfId="60" applyFont="1" applyFill="1" applyBorder="1" applyAlignment="1">
      <alignment horizontal="left" vertical="center" wrapText="1"/>
      <protection/>
    </xf>
    <xf numFmtId="0" fontId="2" fillId="33" borderId="0" xfId="53" applyFont="1" applyFill="1" applyBorder="1" applyAlignment="1" applyProtection="1">
      <alignment horizontal="left" vertical="center"/>
      <protection locked="0"/>
    </xf>
    <xf numFmtId="0" fontId="88" fillId="33" borderId="34" xfId="0" applyFont="1" applyFill="1" applyBorder="1" applyAlignment="1" applyProtection="1">
      <alignment horizontal="left" vertical="top"/>
      <protection locked="0"/>
    </xf>
    <xf numFmtId="0" fontId="88" fillId="33" borderId="35" xfId="0" applyFont="1" applyFill="1" applyBorder="1" applyAlignment="1" applyProtection="1">
      <alignment horizontal="left" vertical="top"/>
      <protection locked="0"/>
    </xf>
    <xf numFmtId="0" fontId="88" fillId="33" borderId="36" xfId="0" applyFont="1" applyFill="1" applyBorder="1" applyAlignment="1" applyProtection="1">
      <alignment horizontal="left" vertical="top"/>
      <protection locked="0"/>
    </xf>
    <xf numFmtId="0" fontId="10" fillId="0" borderId="0" xfId="0" applyFont="1" applyAlignment="1">
      <alignment horizontal="left" vertical="top" wrapText="1"/>
    </xf>
    <xf numFmtId="0" fontId="73" fillId="32" borderId="34" xfId="60" applyFont="1" applyFill="1" applyBorder="1" applyAlignment="1">
      <alignment horizontal="left" vertical="center"/>
      <protection/>
    </xf>
    <xf numFmtId="0" fontId="73" fillId="32" borderId="35" xfId="60" applyFont="1" applyFill="1" applyBorder="1" applyAlignment="1">
      <alignment horizontal="left" vertical="center"/>
      <protection/>
    </xf>
    <xf numFmtId="0" fontId="73" fillId="32" borderId="36" xfId="60" applyFont="1" applyFill="1" applyBorder="1" applyAlignment="1">
      <alignment horizontal="left" vertical="center"/>
      <protection/>
    </xf>
    <xf numFmtId="0" fontId="73" fillId="32" borderId="34" xfId="53" applyFont="1" applyFill="1" applyBorder="1" applyAlignment="1">
      <alignment horizontal="left" vertical="center"/>
      <protection/>
    </xf>
    <xf numFmtId="0" fontId="73" fillId="32" borderId="35" xfId="53" applyFont="1" applyFill="1" applyBorder="1" applyAlignment="1">
      <alignment horizontal="left" vertical="center"/>
      <protection/>
    </xf>
    <xf numFmtId="0" fontId="73" fillId="32" borderId="36" xfId="53" applyFont="1" applyFill="1" applyBorder="1" applyAlignment="1">
      <alignment horizontal="left" vertical="center"/>
      <protection/>
    </xf>
    <xf numFmtId="3" fontId="73" fillId="33" borderId="34" xfId="60" applyNumberFormat="1" applyFont="1" applyFill="1" applyBorder="1" applyAlignment="1" applyProtection="1">
      <alignment horizontal="left" vertical="top"/>
      <protection locked="0"/>
    </xf>
    <xf numFmtId="3" fontId="73" fillId="33" borderId="35" xfId="60" applyNumberFormat="1" applyFont="1" applyFill="1" applyBorder="1" applyAlignment="1" applyProtection="1">
      <alignment horizontal="left" vertical="top"/>
      <protection locked="0"/>
    </xf>
    <xf numFmtId="3" fontId="73" fillId="33" borderId="36" xfId="60" applyNumberFormat="1" applyFont="1" applyFill="1" applyBorder="1" applyAlignment="1" applyProtection="1">
      <alignment horizontal="left" vertical="top"/>
      <protection locked="0"/>
    </xf>
    <xf numFmtId="164" fontId="6" fillId="32" borderId="0" xfId="53" applyNumberFormat="1" applyFont="1" applyFill="1" applyBorder="1" applyAlignment="1">
      <alignment horizontal="center"/>
      <protection/>
    </xf>
    <xf numFmtId="0" fontId="2" fillId="33" borderId="0" xfId="53" applyFont="1" applyFill="1" applyBorder="1" applyAlignment="1" applyProtection="1">
      <alignment horizontal="left"/>
      <protection locked="0"/>
    </xf>
    <xf numFmtId="0" fontId="15" fillId="32" borderId="0" xfId="53" applyFont="1" applyFill="1" applyBorder="1" applyAlignment="1">
      <alignment horizontal="left" wrapText="1"/>
      <protection/>
    </xf>
    <xf numFmtId="0" fontId="2" fillId="32" borderId="34" xfId="53" applyFont="1" applyFill="1" applyBorder="1" applyAlignment="1">
      <alignment horizontal="left"/>
      <protection/>
    </xf>
    <xf numFmtId="0" fontId="2" fillId="32" borderId="35" xfId="53" applyFont="1" applyFill="1" applyBorder="1" applyAlignment="1">
      <alignment horizontal="left"/>
      <protection/>
    </xf>
    <xf numFmtId="0" fontId="2" fillId="32" borderId="36" xfId="53" applyFont="1" applyFill="1" applyBorder="1" applyAlignment="1">
      <alignment horizontal="left"/>
      <protection/>
    </xf>
    <xf numFmtId="0" fontId="2" fillId="32" borderId="0" xfId="53" applyFont="1" applyFill="1" applyBorder="1" applyAlignment="1" applyProtection="1">
      <alignment horizontal="justify" vertical="center" wrapText="1"/>
      <protection locked="0"/>
    </xf>
    <xf numFmtId="0" fontId="2" fillId="32" borderId="0" xfId="53" applyFont="1" applyFill="1" applyBorder="1" applyAlignment="1">
      <alignment horizontal="left" vertical="center" wrapText="1"/>
      <protection/>
    </xf>
    <xf numFmtId="0" fontId="15" fillId="32" borderId="0" xfId="0" applyFont="1" applyFill="1" applyAlignment="1">
      <alignment horizontal="left" vertical="center"/>
    </xf>
    <xf numFmtId="0" fontId="89" fillId="32" borderId="0" xfId="53" applyFont="1" applyFill="1" applyBorder="1" applyAlignment="1">
      <alignment horizontal="justify" vertical="center" wrapText="1"/>
      <protection/>
    </xf>
    <xf numFmtId="0" fontId="4" fillId="32" borderId="0" xfId="53" applyFont="1" applyFill="1" applyBorder="1" applyAlignment="1">
      <alignment horizontal="justify" vertical="center" wrapText="1"/>
      <protection/>
    </xf>
    <xf numFmtId="0" fontId="2" fillId="32" borderId="0" xfId="53" applyFont="1" applyFill="1" applyBorder="1" applyAlignment="1">
      <alignment horizontal="justify" vertical="center" wrapText="1"/>
      <protection/>
    </xf>
    <xf numFmtId="0" fontId="2" fillId="32" borderId="0" xfId="53" applyFont="1" applyFill="1" applyBorder="1" applyAlignment="1">
      <alignment horizontal="left" wrapText="1"/>
      <protection/>
    </xf>
    <xf numFmtId="0" fontId="6" fillId="32" borderId="0" xfId="53" applyFont="1" applyFill="1" applyBorder="1" applyAlignment="1">
      <alignment horizontal="right" vertical="center"/>
      <protection/>
    </xf>
    <xf numFmtId="0" fontId="73" fillId="32" borderId="0" xfId="60" applyFont="1" applyFill="1" applyBorder="1" applyAlignment="1">
      <alignment horizontal="center" vertical="center" wrapText="1"/>
      <protection/>
    </xf>
    <xf numFmtId="175" fontId="2" fillId="32" borderId="0" xfId="0" applyNumberFormat="1" applyFont="1" applyFill="1" applyAlignment="1">
      <alignment horizontal="center" vertical="center"/>
    </xf>
    <xf numFmtId="0" fontId="2" fillId="32" borderId="11" xfId="53" applyFont="1" applyFill="1" applyBorder="1" applyAlignment="1">
      <alignment horizontal="left" vertical="center"/>
      <protection/>
    </xf>
    <xf numFmtId="0" fontId="4" fillId="32" borderId="0" xfId="53" applyFont="1" applyFill="1" applyBorder="1" applyAlignment="1">
      <alignment horizontal="left" vertical="center" wrapText="1"/>
      <protection/>
    </xf>
    <xf numFmtId="0" fontId="81" fillId="33" borderId="37" xfId="53" applyFont="1" applyFill="1" applyBorder="1" applyAlignment="1" applyProtection="1">
      <alignment horizontal="left" vertical="top"/>
      <protection locked="0"/>
    </xf>
    <xf numFmtId="0" fontId="2" fillId="33" borderId="38" xfId="53" applyFont="1" applyFill="1" applyBorder="1" applyAlignment="1" applyProtection="1">
      <alignment horizontal="left" vertical="top"/>
      <protection locked="0"/>
    </xf>
    <xf numFmtId="0" fontId="2" fillId="33" borderId="39" xfId="53" applyFont="1" applyFill="1" applyBorder="1" applyAlignment="1" applyProtection="1">
      <alignment horizontal="left" vertical="top"/>
      <protection locked="0"/>
    </xf>
    <xf numFmtId="0" fontId="81" fillId="33" borderId="40" xfId="53" applyFont="1" applyFill="1" applyBorder="1" applyAlignment="1" applyProtection="1">
      <alignment horizontal="left" vertical="top"/>
      <protection locked="0"/>
    </xf>
    <xf numFmtId="0" fontId="2" fillId="33" borderId="41" xfId="53" applyFont="1" applyFill="1" applyBorder="1" applyAlignment="1" applyProtection="1">
      <alignment horizontal="left" vertical="top"/>
      <protection locked="0"/>
    </xf>
    <xf numFmtId="0" fontId="2" fillId="33" borderId="42" xfId="53" applyFont="1" applyFill="1" applyBorder="1" applyAlignment="1" applyProtection="1">
      <alignment horizontal="left" vertical="top"/>
      <protection locked="0"/>
    </xf>
    <xf numFmtId="0" fontId="2" fillId="32" borderId="43" xfId="53" applyFont="1" applyFill="1" applyBorder="1" applyAlignment="1">
      <alignment horizontal="left" vertical="top" wrapText="1"/>
      <protection/>
    </xf>
    <xf numFmtId="0" fontId="2" fillId="32" borderId="0" xfId="53" applyFont="1" applyFill="1" applyBorder="1" applyAlignment="1">
      <alignment horizontal="left" vertical="top" wrapText="1"/>
      <protection/>
    </xf>
    <xf numFmtId="0" fontId="88" fillId="0" borderId="43" xfId="0" applyFont="1" applyBorder="1" applyAlignment="1">
      <alignment horizontal="left" vertical="top" wrapText="1"/>
    </xf>
    <xf numFmtId="0" fontId="88" fillId="0" borderId="0" xfId="0" applyFont="1" applyAlignment="1">
      <alignment horizontal="left" vertical="top" wrapText="1"/>
    </xf>
    <xf numFmtId="0" fontId="81" fillId="33" borderId="0" xfId="53" applyFont="1" applyFill="1" applyBorder="1" applyAlignment="1" applyProtection="1">
      <alignment horizontal="left" vertical="top" wrapText="1"/>
      <protection locked="0"/>
    </xf>
    <xf numFmtId="0" fontId="2" fillId="34" borderId="0" xfId="53" applyFont="1" applyFill="1" applyBorder="1" applyAlignment="1">
      <alignment horizontal="left" vertical="center" wrapText="1"/>
      <protection/>
    </xf>
    <xf numFmtId="0" fontId="80" fillId="32" borderId="0" xfId="0" applyFont="1" applyFill="1" applyBorder="1" applyAlignment="1">
      <alignment horizontal="left" vertical="top"/>
    </xf>
    <xf numFmtId="0" fontId="0" fillId="37" borderId="0" xfId="0" applyFont="1" applyFill="1" applyAlignment="1">
      <alignment horizontal="left" vertical="center" wrapText="1"/>
    </xf>
    <xf numFmtId="0" fontId="22" fillId="32" borderId="0" xfId="53" applyFont="1" applyFill="1" applyBorder="1" applyAlignment="1">
      <alignment horizontal="left" vertical="center"/>
      <protection/>
    </xf>
    <xf numFmtId="0" fontId="0" fillId="32" borderId="0" xfId="53" applyFont="1" applyFill="1" applyBorder="1" applyAlignment="1">
      <alignment horizontal="center" vertical="center"/>
      <protection/>
    </xf>
    <xf numFmtId="0" fontId="0" fillId="32" borderId="0" xfId="53" applyFont="1" applyFill="1" applyBorder="1" applyAlignment="1">
      <alignment horizontal="left" vertical="center"/>
      <protection/>
    </xf>
    <xf numFmtId="0" fontId="2" fillId="0" borderId="44" xfId="53" applyFont="1" applyBorder="1" applyAlignment="1">
      <alignment horizontal="left" vertical="center" wrapText="1"/>
      <protection/>
    </xf>
    <xf numFmtId="0" fontId="2" fillId="0" borderId="45" xfId="53" applyFont="1" applyBorder="1" applyAlignment="1">
      <alignment horizontal="left" vertical="center" wrapText="1"/>
      <protection/>
    </xf>
    <xf numFmtId="0" fontId="2" fillId="0" borderId="46" xfId="53" applyFont="1" applyBorder="1" applyAlignment="1">
      <alignment horizontal="left" vertical="center" wrapText="1"/>
      <protection/>
    </xf>
    <xf numFmtId="0" fontId="2" fillId="38" borderId="0" xfId="53" applyFont="1" applyFill="1" applyBorder="1" applyAlignment="1">
      <alignment horizontal="left" vertical="justify" wrapText="1"/>
      <protection/>
    </xf>
    <xf numFmtId="0" fontId="2" fillId="34" borderId="47" xfId="53" applyFont="1" applyFill="1" applyBorder="1" applyAlignment="1">
      <alignment horizontal="left" vertical="center" wrapText="1"/>
      <protection/>
    </xf>
    <xf numFmtId="0" fontId="0" fillId="37" borderId="0" xfId="0" applyFont="1" applyFill="1" applyBorder="1" applyAlignment="1">
      <alignment horizontal="left" vertical="center" wrapText="1"/>
    </xf>
    <xf numFmtId="0" fontId="79" fillId="32" borderId="0" xfId="0" applyFont="1" applyFill="1" applyBorder="1" applyAlignment="1">
      <alignment horizontal="left" vertical="top"/>
    </xf>
    <xf numFmtId="0" fontId="7" fillId="34" borderId="0" xfId="53" applyFont="1" applyFill="1" applyBorder="1" applyAlignment="1">
      <alignment horizontal="left" vertical="center"/>
      <protection/>
    </xf>
    <xf numFmtId="0" fontId="2" fillId="34" borderId="19" xfId="53" applyFont="1" applyFill="1" applyBorder="1" applyAlignment="1">
      <alignment horizontal="left" vertical="center" wrapText="1"/>
      <protection/>
    </xf>
    <xf numFmtId="0" fontId="2" fillId="34" borderId="48" xfId="53" applyFont="1" applyFill="1" applyBorder="1" applyAlignment="1">
      <alignment horizontal="left" vertical="center" wrapText="1"/>
      <protection/>
    </xf>
    <xf numFmtId="0" fontId="2" fillId="40" borderId="49" xfId="53" applyFont="1" applyFill="1" applyBorder="1" applyAlignment="1">
      <alignment horizontal="left" vertical="center" wrapText="1"/>
      <protection/>
    </xf>
    <xf numFmtId="0" fontId="2" fillId="40" borderId="50" xfId="53" applyFont="1" applyFill="1" applyBorder="1" applyAlignment="1">
      <alignment horizontal="left" vertical="center" wrapText="1"/>
      <protection/>
    </xf>
    <xf numFmtId="0" fontId="2" fillId="40" borderId="51" xfId="53" applyFont="1" applyFill="1" applyBorder="1" applyAlignment="1">
      <alignment horizontal="left" vertical="center"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4" xfId="55"/>
    <cellStyle name="Normalny 5" xfId="56"/>
    <cellStyle name="Normalny 5 2" xfId="57"/>
    <cellStyle name="Normalny 6" xfId="58"/>
    <cellStyle name="Normalny 6 2" xfId="59"/>
    <cellStyle name="Normalny_Arkusz1"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90"/>
  <sheetViews>
    <sheetView tabSelected="1" zoomScale="130" zoomScaleNormal="130" workbookViewId="0" topLeftCell="A1">
      <selection activeCell="A10" sqref="A10:L10"/>
    </sheetView>
  </sheetViews>
  <sheetFormatPr defaultColWidth="9.140625" defaultRowHeight="12.75"/>
  <cols>
    <col min="1" max="1" width="6.140625" style="4" customWidth="1"/>
    <col min="2" max="2" width="6.57421875" style="4" customWidth="1"/>
    <col min="3" max="3" width="6.140625" style="4" customWidth="1"/>
    <col min="4" max="4" width="6.57421875" style="4" customWidth="1"/>
    <col min="5" max="5" width="6.421875" style="4" customWidth="1"/>
    <col min="6" max="6" width="6.57421875" style="4" customWidth="1"/>
    <col min="7" max="7" width="7.00390625" style="4" customWidth="1"/>
    <col min="8" max="10" width="6.57421875" style="4" customWidth="1"/>
    <col min="11" max="11" width="14.421875" style="4" customWidth="1"/>
    <col min="12" max="12" width="10.57421875" style="4" customWidth="1"/>
    <col min="13" max="16384" width="9.140625" style="4" customWidth="1"/>
  </cols>
  <sheetData>
    <row r="1" spans="1:12" s="3" customFormat="1" ht="14.25" customHeight="1">
      <c r="A1" s="47" t="s">
        <v>103</v>
      </c>
      <c r="B1" s="48"/>
      <c r="C1" s="48"/>
      <c r="D1" s="48"/>
      <c r="E1" s="49"/>
      <c r="F1" s="49"/>
      <c r="G1" s="49"/>
      <c r="H1" s="49"/>
      <c r="I1" s="49"/>
      <c r="J1" s="49"/>
      <c r="K1" s="49"/>
      <c r="L1" s="50" t="s">
        <v>340</v>
      </c>
    </row>
    <row r="2" spans="1:11" s="2" customFormat="1" ht="9.75">
      <c r="A2" s="14"/>
      <c r="B2" s="14"/>
      <c r="C2" s="14"/>
      <c r="D2" s="14"/>
      <c r="E2" s="14"/>
      <c r="F2" s="14"/>
      <c r="G2" s="14"/>
      <c r="H2" s="14"/>
      <c r="I2" s="14"/>
      <c r="J2" s="14"/>
      <c r="K2" s="14"/>
    </row>
    <row r="3" spans="1:12" s="2" customFormat="1" ht="21" customHeight="1">
      <c r="A3" s="234" t="s">
        <v>56</v>
      </c>
      <c r="B3" s="234"/>
      <c r="C3" s="235"/>
      <c r="D3" s="235"/>
      <c r="E3" s="235"/>
      <c r="F3" s="235"/>
      <c r="G3" s="235"/>
      <c r="H3" s="235"/>
      <c r="I3" s="235"/>
      <c r="J3" s="235"/>
      <c r="K3" s="235"/>
      <c r="L3" s="235"/>
    </row>
    <row r="4" spans="1:12" s="2" customFormat="1" ht="23.25" customHeight="1">
      <c r="A4" s="269" t="s">
        <v>117</v>
      </c>
      <c r="B4" s="269"/>
      <c r="C4" s="269"/>
      <c r="D4" s="269"/>
      <c r="E4" s="269"/>
      <c r="F4" s="269"/>
      <c r="G4" s="269"/>
      <c r="H4" s="269"/>
      <c r="I4" s="269"/>
      <c r="J4" s="269"/>
      <c r="K4" s="269"/>
      <c r="L4" s="269"/>
    </row>
    <row r="5" spans="1:12" s="2" customFormat="1" ht="15" customHeight="1">
      <c r="A5" s="269" t="s">
        <v>341</v>
      </c>
      <c r="B5" s="269"/>
      <c r="C5" s="269"/>
      <c r="D5" s="269"/>
      <c r="E5" s="269"/>
      <c r="F5" s="269"/>
      <c r="G5" s="269"/>
      <c r="H5" s="269"/>
      <c r="I5" s="269"/>
      <c r="J5" s="269"/>
      <c r="K5" s="269"/>
      <c r="L5" s="269"/>
    </row>
    <row r="6" spans="1:12" s="2" customFormat="1" ht="15" customHeight="1">
      <c r="A6" s="270" t="s">
        <v>118</v>
      </c>
      <c r="B6" s="270"/>
      <c r="C6" s="270"/>
      <c r="D6" s="270"/>
      <c r="E6" s="270"/>
      <c r="F6" s="270"/>
      <c r="G6" s="270"/>
      <c r="H6" s="270"/>
      <c r="I6" s="270"/>
      <c r="J6" s="270"/>
      <c r="K6" s="270"/>
      <c r="L6" s="270"/>
    </row>
    <row r="7" spans="1:12" s="2" customFormat="1" ht="24.75" customHeight="1">
      <c r="A7" s="239" t="s">
        <v>57</v>
      </c>
      <c r="B7" s="239"/>
      <c r="C7" s="239"/>
      <c r="D7" s="239"/>
      <c r="E7" s="239"/>
      <c r="F7" s="239"/>
      <c r="G7" s="239"/>
      <c r="H7" s="239"/>
      <c r="I7" s="239"/>
      <c r="J7" s="239"/>
      <c r="K7" s="239"/>
      <c r="L7" s="239"/>
    </row>
    <row r="8" spans="1:12" s="2" customFormat="1" ht="15" customHeight="1">
      <c r="A8" s="7" t="s">
        <v>59</v>
      </c>
      <c r="B8" s="7"/>
      <c r="C8" s="6"/>
      <c r="D8" s="6"/>
      <c r="E8" s="6"/>
      <c r="F8" s="6"/>
      <c r="G8" s="6"/>
      <c r="H8" s="6"/>
      <c r="I8" s="6"/>
      <c r="J8" s="6"/>
      <c r="K8" s="6"/>
      <c r="L8" s="6"/>
    </row>
    <row r="9" spans="1:12" s="2" customFormat="1" ht="15.75" customHeight="1">
      <c r="A9" s="245" t="s">
        <v>58</v>
      </c>
      <c r="B9" s="245"/>
      <c r="C9" s="245"/>
      <c r="D9" s="245"/>
      <c r="E9" s="245"/>
      <c r="F9" s="245"/>
      <c r="G9" s="245"/>
      <c r="H9" s="245"/>
      <c r="I9" s="245"/>
      <c r="J9" s="245"/>
      <c r="K9" s="245"/>
      <c r="L9" s="245"/>
    </row>
    <row r="10" spans="1:12" s="2" customFormat="1" ht="57.75" customHeight="1">
      <c r="A10" s="242"/>
      <c r="B10" s="243"/>
      <c r="C10" s="243"/>
      <c r="D10" s="243"/>
      <c r="E10" s="243"/>
      <c r="F10" s="243"/>
      <c r="G10" s="243"/>
      <c r="H10" s="243"/>
      <c r="I10" s="243"/>
      <c r="J10" s="243"/>
      <c r="K10" s="243"/>
      <c r="L10" s="244"/>
    </row>
    <row r="11" spans="1:12" s="3" customFormat="1" ht="22.5" customHeight="1">
      <c r="A11" s="236" t="s">
        <v>60</v>
      </c>
      <c r="B11" s="237"/>
      <c r="C11" s="238"/>
      <c r="D11" s="246" t="s">
        <v>61</v>
      </c>
      <c r="E11" s="247"/>
      <c r="F11" s="248"/>
      <c r="G11" s="249" t="s">
        <v>62</v>
      </c>
      <c r="H11" s="250"/>
      <c r="I11" s="251"/>
      <c r="J11" s="220" t="s">
        <v>74</v>
      </c>
      <c r="K11" s="221"/>
      <c r="L11" s="222"/>
    </row>
    <row r="12" spans="1:12" s="8" customFormat="1" ht="19.5" customHeight="1">
      <c r="A12" s="228"/>
      <c r="B12" s="229"/>
      <c r="C12" s="230"/>
      <c r="D12" s="228"/>
      <c r="E12" s="229"/>
      <c r="F12" s="230"/>
      <c r="G12" s="252"/>
      <c r="H12" s="253"/>
      <c r="I12" s="254"/>
      <c r="J12" s="223"/>
      <c r="K12" s="224"/>
      <c r="L12" s="225"/>
    </row>
    <row r="13" spans="1:12" s="8" customFormat="1" ht="27" customHeight="1">
      <c r="A13" s="12" t="s">
        <v>63</v>
      </c>
      <c r="B13" s="12"/>
      <c r="C13" s="9"/>
      <c r="D13" s="9"/>
      <c r="E13" s="10"/>
      <c r="F13" s="10"/>
      <c r="G13" s="10"/>
      <c r="H13" s="10"/>
      <c r="I13" s="10"/>
      <c r="J13" s="10"/>
      <c r="K13" s="10"/>
      <c r="L13" s="10"/>
    </row>
    <row r="14" spans="1:12" ht="15" customHeight="1">
      <c r="A14" s="240" t="s">
        <v>64</v>
      </c>
      <c r="B14" s="240"/>
      <c r="C14" s="240"/>
      <c r="D14" s="240"/>
      <c r="E14" s="240"/>
      <c r="F14" s="240"/>
      <c r="G14" s="240"/>
      <c r="H14" s="240"/>
      <c r="I14" s="240"/>
      <c r="J14" s="240"/>
      <c r="K14" s="240"/>
      <c r="L14" s="240"/>
    </row>
    <row r="15" spans="1:12" s="11" customFormat="1" ht="15" customHeight="1">
      <c r="A15" s="241"/>
      <c r="B15" s="241"/>
      <c r="C15" s="241"/>
      <c r="D15" s="241"/>
      <c r="E15" s="241"/>
      <c r="F15" s="241"/>
      <c r="G15" s="241"/>
      <c r="H15" s="241"/>
      <c r="I15" s="241"/>
      <c r="J15" s="241"/>
      <c r="K15" s="241"/>
      <c r="L15" s="241"/>
    </row>
    <row r="16" spans="1:2" ht="15" customHeight="1">
      <c r="A16" s="13" t="s">
        <v>65</v>
      </c>
      <c r="B16" s="13"/>
    </row>
    <row r="17" spans="1:12" ht="15" customHeight="1">
      <c r="A17" s="271" t="s">
        <v>66</v>
      </c>
      <c r="B17" s="271"/>
      <c r="C17" s="271"/>
      <c r="D17" s="258" t="s">
        <v>67</v>
      </c>
      <c r="E17" s="259"/>
      <c r="F17" s="259"/>
      <c r="G17" s="259"/>
      <c r="H17" s="259"/>
      <c r="I17" s="260"/>
      <c r="J17" s="258" t="s">
        <v>68</v>
      </c>
      <c r="K17" s="259"/>
      <c r="L17" s="260"/>
    </row>
    <row r="18" spans="1:12" s="11" customFormat="1" ht="15" customHeight="1">
      <c r="A18" s="271"/>
      <c r="B18" s="271"/>
      <c r="C18" s="271"/>
      <c r="D18" s="231"/>
      <c r="E18" s="232"/>
      <c r="F18" s="232"/>
      <c r="G18" s="232"/>
      <c r="H18" s="232"/>
      <c r="I18" s="232"/>
      <c r="J18" s="231"/>
      <c r="K18" s="232"/>
      <c r="L18" s="233"/>
    </row>
    <row r="19" spans="1:12" ht="15" customHeight="1">
      <c r="A19" s="271" t="s">
        <v>69</v>
      </c>
      <c r="B19" s="271"/>
      <c r="C19" s="271"/>
      <c r="D19" s="258" t="s">
        <v>67</v>
      </c>
      <c r="E19" s="259"/>
      <c r="F19" s="259"/>
      <c r="G19" s="259"/>
      <c r="H19" s="259"/>
      <c r="I19" s="259"/>
      <c r="J19" s="258" t="s">
        <v>68</v>
      </c>
      <c r="K19" s="259"/>
      <c r="L19" s="260"/>
    </row>
    <row r="20" spans="1:12" s="11" customFormat="1" ht="15" customHeight="1">
      <c r="A20" s="271"/>
      <c r="B20" s="271"/>
      <c r="C20" s="271"/>
      <c r="D20" s="231"/>
      <c r="E20" s="232"/>
      <c r="F20" s="232"/>
      <c r="G20" s="232"/>
      <c r="H20" s="232"/>
      <c r="I20" s="232"/>
      <c r="J20" s="231"/>
      <c r="K20" s="232"/>
      <c r="L20" s="233"/>
    </row>
    <row r="21" ht="31.5" customHeight="1"/>
    <row r="22" s="26" customFormat="1" ht="19.5" customHeight="1">
      <c r="A22" s="26" t="s">
        <v>90</v>
      </c>
    </row>
    <row r="23" spans="1:12" s="26" customFormat="1" ht="19.5" customHeight="1">
      <c r="A23" s="257" t="s">
        <v>344</v>
      </c>
      <c r="B23" s="257"/>
      <c r="C23" s="257"/>
      <c r="D23" s="257"/>
      <c r="E23" s="257"/>
      <c r="F23" s="257"/>
      <c r="G23" s="257"/>
      <c r="H23" s="257"/>
      <c r="I23" s="257"/>
      <c r="J23" s="257"/>
      <c r="K23" s="257"/>
      <c r="L23" s="257"/>
    </row>
    <row r="24" ht="15" customHeight="1"/>
    <row r="25" spans="1:2" s="26" customFormat="1" ht="15" customHeight="1">
      <c r="A25" s="31" t="s">
        <v>52</v>
      </c>
      <c r="B25" s="32"/>
    </row>
    <row r="26" ht="15" customHeight="1">
      <c r="A26" s="4" t="s">
        <v>116</v>
      </c>
    </row>
    <row r="27" ht="7.5" customHeight="1"/>
    <row r="28" spans="1:12" ht="15" customHeight="1">
      <c r="A28" s="4" t="s">
        <v>70</v>
      </c>
      <c r="D28" s="255" t="str">
        <f>IF('PAKIET 1'!K36,'PAKIET 1'!K36,"nie dotyczy")</f>
        <v>nie dotyczy</v>
      </c>
      <c r="E28" s="255"/>
      <c r="F28" s="15" t="s">
        <v>73</v>
      </c>
      <c r="G28" s="256"/>
      <c r="H28" s="256"/>
      <c r="I28" s="256"/>
      <c r="J28" s="256"/>
      <c r="K28" s="256"/>
      <c r="L28" s="256"/>
    </row>
    <row r="29" spans="4:5" ht="15" customHeight="1">
      <c r="D29" s="19"/>
      <c r="E29" s="19"/>
    </row>
    <row r="30" spans="1:12" ht="15" customHeight="1">
      <c r="A30" s="4" t="s">
        <v>71</v>
      </c>
      <c r="D30" s="255" t="str">
        <f>IF('PAKIET 2'!L53,'PAKIET 2'!L53,"nie dotyczy")</f>
        <v>nie dotyczy</v>
      </c>
      <c r="E30" s="255"/>
      <c r="F30" s="15" t="s">
        <v>73</v>
      </c>
      <c r="G30" s="256"/>
      <c r="H30" s="256"/>
      <c r="I30" s="256"/>
      <c r="J30" s="256"/>
      <c r="K30" s="256"/>
      <c r="L30" s="256"/>
    </row>
    <row r="31" spans="4:6" ht="15" customHeight="1">
      <c r="D31" s="20"/>
      <c r="E31" s="20"/>
      <c r="F31" s="15"/>
    </row>
    <row r="32" spans="1:12" ht="15" customHeight="1">
      <c r="A32" s="4" t="s">
        <v>72</v>
      </c>
      <c r="D32" s="255" t="str">
        <f>IF('PAKIET 3'!K31,'PAKIET 3'!K31,"nie dotyczy")</f>
        <v>nie dotyczy</v>
      </c>
      <c r="E32" s="255"/>
      <c r="F32" s="15" t="s">
        <v>73</v>
      </c>
      <c r="G32" s="256"/>
      <c r="H32" s="256"/>
      <c r="I32" s="256"/>
      <c r="J32" s="256"/>
      <c r="K32" s="256"/>
      <c r="L32" s="256"/>
    </row>
    <row r="33" spans="4:12" ht="15" customHeight="1">
      <c r="D33" s="58"/>
      <c r="E33" s="58"/>
      <c r="F33" s="15"/>
      <c r="G33" s="60"/>
      <c r="H33" s="60"/>
      <c r="I33" s="60"/>
      <c r="J33" s="60"/>
      <c r="K33" s="60"/>
      <c r="L33" s="60"/>
    </row>
    <row r="34" spans="1:12" ht="15" customHeight="1">
      <c r="A34" s="4" t="s">
        <v>119</v>
      </c>
      <c r="D34" s="255" t="str">
        <f>IF('PAKIET 4'!L13,'PAKIET 4'!L13,"nie dotyczy")</f>
        <v>nie dotyczy</v>
      </c>
      <c r="E34" s="255"/>
      <c r="F34" s="15" t="s">
        <v>73</v>
      </c>
      <c r="G34" s="256"/>
      <c r="H34" s="256"/>
      <c r="I34" s="256"/>
      <c r="J34" s="256"/>
      <c r="K34" s="256"/>
      <c r="L34" s="256"/>
    </row>
    <row r="35" spans="4:12" ht="15" customHeight="1">
      <c r="D35" s="58"/>
      <c r="E35" s="58"/>
      <c r="F35" s="15"/>
      <c r="G35" s="60"/>
      <c r="H35" s="60"/>
      <c r="I35" s="60"/>
      <c r="J35" s="60"/>
      <c r="K35" s="60"/>
      <c r="L35" s="60"/>
    </row>
    <row r="36" spans="1:12" ht="15" customHeight="1">
      <c r="A36" s="4" t="s">
        <v>120</v>
      </c>
      <c r="D36" s="255" t="str">
        <f>IF('PAKIET 5'!J12,'PAKIET 5'!J12,"nie dotyczy")</f>
        <v>nie dotyczy</v>
      </c>
      <c r="E36" s="255"/>
      <c r="F36" s="15" t="s">
        <v>73</v>
      </c>
      <c r="G36" s="256"/>
      <c r="H36" s="256"/>
      <c r="I36" s="256"/>
      <c r="J36" s="256"/>
      <c r="K36" s="256"/>
      <c r="L36" s="256"/>
    </row>
    <row r="37" ht="24.75" customHeight="1"/>
    <row r="38" ht="19.5" customHeight="1"/>
    <row r="39" spans="1:12" s="26" customFormat="1" ht="19.5" customHeight="1">
      <c r="A39" s="35" t="s">
        <v>296</v>
      </c>
      <c r="B39" s="35"/>
      <c r="C39" s="35"/>
      <c r="D39" s="35"/>
      <c r="E39" s="35"/>
      <c r="F39" s="35"/>
      <c r="G39" s="35"/>
      <c r="H39" s="35"/>
      <c r="I39" s="35"/>
      <c r="J39" s="35"/>
      <c r="K39" s="35"/>
      <c r="L39" s="35"/>
    </row>
    <row r="40" spans="1:12" s="55" customFormat="1" ht="19.5" customHeight="1">
      <c r="A40" s="263" t="s">
        <v>113</v>
      </c>
      <c r="B40" s="263"/>
      <c r="C40" s="263"/>
      <c r="D40" s="263"/>
      <c r="E40" s="263"/>
      <c r="F40" s="263"/>
      <c r="G40" s="263"/>
      <c r="H40" s="263"/>
      <c r="I40" s="263"/>
      <c r="J40" s="263"/>
      <c r="K40" s="263"/>
      <c r="L40" s="263"/>
    </row>
    <row r="41" spans="1:12" s="55" customFormat="1" ht="11.25" customHeight="1">
      <c r="A41" s="53" t="s">
        <v>345</v>
      </c>
      <c r="B41" s="56"/>
      <c r="C41" s="56"/>
      <c r="D41" s="56"/>
      <c r="E41" s="56"/>
      <c r="F41" s="56"/>
      <c r="G41" s="56"/>
      <c r="H41" s="56"/>
      <c r="I41" s="56"/>
      <c r="J41" s="56"/>
      <c r="K41" s="56"/>
      <c r="L41" s="56"/>
    </row>
    <row r="42" spans="1:2" s="11" customFormat="1" ht="19.5" customHeight="1">
      <c r="A42" s="43"/>
      <c r="B42" s="11" t="s">
        <v>297</v>
      </c>
    </row>
    <row r="43" ht="4.5" customHeight="1"/>
    <row r="44" ht="4.5" customHeight="1"/>
    <row r="45" spans="1:12" ht="60" customHeight="1">
      <c r="A45" s="265" t="s">
        <v>305</v>
      </c>
      <c r="B45" s="265"/>
      <c r="C45" s="265"/>
      <c r="D45" s="265"/>
      <c r="E45" s="265"/>
      <c r="F45" s="265"/>
      <c r="G45" s="265"/>
      <c r="H45" s="265"/>
      <c r="I45" s="265"/>
      <c r="J45" s="265"/>
      <c r="K45" s="265"/>
      <c r="L45" s="265"/>
    </row>
    <row r="46" spans="1:12" ht="24" customHeight="1">
      <c r="A46" s="272" t="s">
        <v>342</v>
      </c>
      <c r="B46" s="272"/>
      <c r="C46" s="272"/>
      <c r="D46" s="272"/>
      <c r="E46" s="272"/>
      <c r="F46" s="272"/>
      <c r="G46" s="272"/>
      <c r="H46" s="272"/>
      <c r="I46" s="272"/>
      <c r="J46" s="272"/>
      <c r="K46" s="272"/>
      <c r="L46" s="272"/>
    </row>
    <row r="47" spans="1:12" s="33" customFormat="1" ht="33.75" customHeight="1">
      <c r="A47" s="34" t="s">
        <v>89</v>
      </c>
      <c r="B47" s="34" t="s">
        <v>91</v>
      </c>
      <c r="C47" s="34"/>
      <c r="D47" s="34"/>
      <c r="E47" s="34"/>
      <c r="F47" s="34"/>
      <c r="G47" s="34"/>
      <c r="H47" s="34"/>
      <c r="I47" s="34"/>
      <c r="J47" s="34"/>
      <c r="K47" s="34"/>
      <c r="L47" s="34"/>
    </row>
    <row r="48" ht="4.5" customHeight="1"/>
    <row r="49" spans="1:2" s="26" customFormat="1" ht="11.25">
      <c r="A49" s="25" t="s">
        <v>84</v>
      </c>
      <c r="B49" s="25" t="s">
        <v>85</v>
      </c>
    </row>
    <row r="50" spans="1:12" ht="75.75" customHeight="1">
      <c r="A50" s="267" t="s">
        <v>306</v>
      </c>
      <c r="B50" s="267"/>
      <c r="C50" s="267"/>
      <c r="D50" s="267"/>
      <c r="E50" s="267"/>
      <c r="F50" s="267"/>
      <c r="G50" s="267"/>
      <c r="H50" s="267"/>
      <c r="I50" s="267"/>
      <c r="J50" s="267"/>
      <c r="K50" s="267"/>
      <c r="L50" s="267"/>
    </row>
    <row r="51" ht="4.5" customHeight="1"/>
    <row r="52" spans="1:9" s="27" customFormat="1" ht="19.5" customHeight="1">
      <c r="A52" s="27" t="s">
        <v>75</v>
      </c>
      <c r="B52" s="27" t="s">
        <v>76</v>
      </c>
      <c r="F52" s="28" t="s">
        <v>77</v>
      </c>
      <c r="G52" s="44"/>
      <c r="H52" s="215" t="s">
        <v>78</v>
      </c>
      <c r="I52" s="44"/>
    </row>
    <row r="53" s="27" customFormat="1" ht="19.5" customHeight="1">
      <c r="B53" s="27" t="s">
        <v>115</v>
      </c>
    </row>
    <row r="54" s="18" customFormat="1" ht="9" customHeight="1">
      <c r="B54" s="53" t="s">
        <v>86</v>
      </c>
    </row>
    <row r="55" s="18" customFormat="1" ht="4.5" customHeight="1"/>
    <row r="56" spans="1:2" s="27" customFormat="1" ht="19.5" customHeight="1">
      <c r="A56" s="27" t="s">
        <v>87</v>
      </c>
      <c r="B56" s="27" t="s">
        <v>346</v>
      </c>
    </row>
    <row r="57" spans="1:12" s="16" customFormat="1" ht="48.75" customHeight="1">
      <c r="A57" s="261" t="s">
        <v>339</v>
      </c>
      <c r="B57" s="261"/>
      <c r="C57" s="261"/>
      <c r="D57" s="261"/>
      <c r="E57" s="261"/>
      <c r="F57" s="261"/>
      <c r="G57" s="261"/>
      <c r="H57" s="261"/>
      <c r="I57" s="261"/>
      <c r="J57" s="261"/>
      <c r="K57" s="261"/>
      <c r="L57" s="261"/>
    </row>
    <row r="58" spans="1:12" s="29" customFormat="1" ht="33" customHeight="1">
      <c r="A58" s="227" t="s">
        <v>88</v>
      </c>
      <c r="B58" s="227"/>
      <c r="C58" s="227"/>
      <c r="D58" s="227"/>
      <c r="E58" s="227"/>
      <c r="F58" s="227"/>
      <c r="G58" s="227"/>
      <c r="H58" s="227"/>
      <c r="I58" s="227"/>
      <c r="J58" s="227"/>
      <c r="K58" s="227"/>
      <c r="L58" s="227"/>
    </row>
    <row r="59" s="16" customFormat="1" ht="30" customHeight="1"/>
    <row r="60" s="30" customFormat="1" ht="19.5" customHeight="1">
      <c r="A60" s="30" t="s">
        <v>89</v>
      </c>
    </row>
    <row r="61" s="27" customFormat="1" ht="19.5" customHeight="1">
      <c r="A61" s="27" t="s">
        <v>92</v>
      </c>
    </row>
    <row r="62" spans="1:12" s="18" customFormat="1" ht="19.5" customHeight="1">
      <c r="A62" s="262" t="s">
        <v>298</v>
      </c>
      <c r="B62" s="262"/>
      <c r="C62" s="262"/>
      <c r="D62" s="262"/>
      <c r="E62" s="262"/>
      <c r="F62" s="262"/>
      <c r="G62" s="262"/>
      <c r="H62" s="262"/>
      <c r="I62" s="262"/>
      <c r="J62" s="262"/>
      <c r="K62" s="262"/>
      <c r="L62" s="262"/>
    </row>
    <row r="63" spans="1:12" s="18" customFormat="1" ht="19.5" customHeight="1">
      <c r="A63" s="53" t="s">
        <v>86</v>
      </c>
      <c r="B63" s="22"/>
      <c r="C63" s="22"/>
      <c r="D63" s="22"/>
      <c r="E63" s="22"/>
      <c r="F63" s="22"/>
      <c r="G63" s="22"/>
      <c r="H63" s="22"/>
      <c r="I63" s="22"/>
      <c r="J63" s="22"/>
      <c r="K63" s="22"/>
      <c r="L63" s="22"/>
    </row>
    <row r="64" spans="1:12" s="18" customFormat="1" ht="19.5" customHeight="1">
      <c r="A64" s="226" t="s">
        <v>79</v>
      </c>
      <c r="B64" s="226"/>
      <c r="C64" s="52"/>
      <c r="D64" s="17"/>
      <c r="E64" s="226" t="s">
        <v>80</v>
      </c>
      <c r="F64" s="226"/>
      <c r="G64" s="52"/>
      <c r="H64" s="17"/>
      <c r="I64" s="17"/>
      <c r="J64" s="17"/>
      <c r="K64" s="17"/>
      <c r="L64" s="17"/>
    </row>
    <row r="65" spans="1:12" s="18" customFormat="1" ht="55.5" customHeight="1">
      <c r="A65" s="266" t="s">
        <v>105</v>
      </c>
      <c r="B65" s="266"/>
      <c r="C65" s="266"/>
      <c r="D65" s="266"/>
      <c r="E65" s="266"/>
      <c r="F65" s="266"/>
      <c r="G65" s="266"/>
      <c r="H65" s="266"/>
      <c r="I65" s="266"/>
      <c r="J65" s="266"/>
      <c r="K65" s="266"/>
      <c r="L65" s="266"/>
    </row>
    <row r="66" spans="1:12" s="18" customFormat="1" ht="19.5" customHeight="1">
      <c r="A66" s="226" t="s">
        <v>81</v>
      </c>
      <c r="B66" s="226"/>
      <c r="C66" s="52"/>
      <c r="D66" s="17"/>
      <c r="E66" s="226" t="s">
        <v>82</v>
      </c>
      <c r="F66" s="226"/>
      <c r="G66" s="52"/>
      <c r="H66" s="17"/>
      <c r="I66" s="24" t="s">
        <v>83</v>
      </c>
      <c r="J66" s="17"/>
      <c r="K66" s="17"/>
      <c r="L66" s="17"/>
    </row>
    <row r="67" spans="1:12" s="18" customFormat="1" ht="19.5" customHeight="1">
      <c r="A67" s="262" t="s">
        <v>299</v>
      </c>
      <c r="B67" s="262"/>
      <c r="C67" s="262"/>
      <c r="D67" s="262"/>
      <c r="E67" s="262"/>
      <c r="F67" s="262"/>
      <c r="G67" s="262"/>
      <c r="H67" s="262"/>
      <c r="I67" s="262"/>
      <c r="J67" s="262"/>
      <c r="K67" s="262"/>
      <c r="L67" s="262"/>
    </row>
    <row r="68" spans="1:12" s="18" customFormat="1" ht="19.5" customHeight="1">
      <c r="A68" s="23"/>
      <c r="B68" s="23"/>
      <c r="C68" s="23"/>
      <c r="D68" s="23"/>
      <c r="E68" s="23"/>
      <c r="F68" s="23"/>
      <c r="G68" s="23"/>
      <c r="H68" s="23"/>
      <c r="I68" s="23"/>
      <c r="J68" s="23"/>
      <c r="K68" s="23"/>
      <c r="L68" s="23"/>
    </row>
    <row r="69" spans="1:12" s="30" customFormat="1" ht="19.5" customHeight="1">
      <c r="A69" s="36" t="s">
        <v>95</v>
      </c>
      <c r="B69" s="37"/>
      <c r="C69" s="37"/>
      <c r="D69" s="37"/>
      <c r="E69" s="37"/>
      <c r="F69" s="37"/>
      <c r="G69" s="37"/>
      <c r="H69" s="37"/>
      <c r="I69" s="37"/>
      <c r="J69" s="37"/>
      <c r="K69" s="37"/>
      <c r="L69" s="37"/>
    </row>
    <row r="70" s="30" customFormat="1" ht="19.5" customHeight="1">
      <c r="A70" s="27" t="s">
        <v>93</v>
      </c>
    </row>
    <row r="71" s="30" customFormat="1" ht="19.5" customHeight="1">
      <c r="A71" s="21" t="s">
        <v>114</v>
      </c>
    </row>
    <row r="72" s="30" customFormat="1" ht="15.75" customHeight="1">
      <c r="A72" s="53" t="s">
        <v>86</v>
      </c>
    </row>
    <row r="73" spans="1:11" s="30" customFormat="1" ht="19.5" customHeight="1">
      <c r="A73" s="268" t="s">
        <v>108</v>
      </c>
      <c r="B73" s="268"/>
      <c r="C73" s="54"/>
      <c r="D73" s="268" t="s">
        <v>109</v>
      </c>
      <c r="E73" s="268"/>
      <c r="F73" s="57"/>
      <c r="G73" s="217" t="s">
        <v>110</v>
      </c>
      <c r="H73" s="217"/>
      <c r="I73" s="217"/>
      <c r="J73" s="217"/>
      <c r="K73" s="217"/>
    </row>
    <row r="74" spans="1:12" s="16" customFormat="1" ht="35.25" customHeight="1">
      <c r="A74" s="266" t="s">
        <v>107</v>
      </c>
      <c r="B74" s="266"/>
      <c r="C74" s="266"/>
      <c r="D74" s="266"/>
      <c r="E74" s="266"/>
      <c r="F74" s="266"/>
      <c r="G74" s="266"/>
      <c r="H74" s="266"/>
      <c r="I74" s="266"/>
      <c r="J74" s="266"/>
      <c r="K74" s="266"/>
      <c r="L74" s="266"/>
    </row>
    <row r="75" spans="1:12" s="18" customFormat="1" ht="43.5" customHeight="1">
      <c r="A75" s="219" t="s">
        <v>111</v>
      </c>
      <c r="B75" s="219"/>
      <c r="C75" s="219"/>
      <c r="D75" s="219"/>
      <c r="E75" s="219" t="s">
        <v>106</v>
      </c>
      <c r="F75" s="219"/>
      <c r="G75" s="219"/>
      <c r="H75" s="219"/>
      <c r="I75" s="219" t="s">
        <v>112</v>
      </c>
      <c r="J75" s="219"/>
      <c r="K75" s="219"/>
      <c r="L75" s="219"/>
    </row>
    <row r="76" spans="1:12" s="18" customFormat="1" ht="19.5" customHeight="1">
      <c r="A76" s="218"/>
      <c r="B76" s="218"/>
      <c r="C76" s="218"/>
      <c r="D76" s="218"/>
      <c r="E76" s="218"/>
      <c r="F76" s="218"/>
      <c r="G76" s="218"/>
      <c r="H76" s="218"/>
      <c r="I76" s="218"/>
      <c r="J76" s="218"/>
      <c r="K76" s="218"/>
      <c r="L76" s="218"/>
    </row>
    <row r="77" spans="1:12" s="18" customFormat="1" ht="19.5" customHeight="1">
      <c r="A77" s="218"/>
      <c r="B77" s="218"/>
      <c r="C77" s="218"/>
      <c r="D77" s="218"/>
      <c r="E77" s="218"/>
      <c r="F77" s="218"/>
      <c r="G77" s="218"/>
      <c r="H77" s="218"/>
      <c r="I77" s="218"/>
      <c r="J77" s="218"/>
      <c r="K77" s="218"/>
      <c r="L77" s="218"/>
    </row>
    <row r="78" spans="1:12" s="18" customFormat="1" ht="19.5" customHeight="1">
      <c r="A78" s="51"/>
      <c r="B78" s="51"/>
      <c r="C78" s="51"/>
      <c r="D78" s="51"/>
      <c r="E78" s="51"/>
      <c r="F78" s="51"/>
      <c r="G78" s="51"/>
      <c r="H78" s="51"/>
      <c r="I78" s="51"/>
      <c r="J78" s="51"/>
      <c r="K78" s="51"/>
      <c r="L78" s="51"/>
    </row>
    <row r="79" spans="1:12" s="30" customFormat="1" ht="19.5" customHeight="1">
      <c r="A79" s="38" t="s">
        <v>96</v>
      </c>
      <c r="B79" s="38"/>
      <c r="C79" s="38"/>
      <c r="D79" s="38"/>
      <c r="E79" s="38"/>
      <c r="F79" s="38"/>
      <c r="G79" s="38"/>
      <c r="H79" s="38"/>
      <c r="I79" s="38"/>
      <c r="J79" s="38"/>
      <c r="K79" s="38"/>
      <c r="L79" s="38"/>
    </row>
    <row r="80" s="21" customFormat="1" ht="19.5" customHeight="1">
      <c r="A80" s="21" t="s">
        <v>94</v>
      </c>
    </row>
    <row r="81" spans="1:12" s="16" customFormat="1" ht="44.25" customHeight="1">
      <c r="A81" s="264" t="s">
        <v>307</v>
      </c>
      <c r="B81" s="264"/>
      <c r="C81" s="264"/>
      <c r="D81" s="264"/>
      <c r="E81" s="264"/>
      <c r="F81" s="264"/>
      <c r="G81" s="264"/>
      <c r="H81" s="264"/>
      <c r="I81" s="264"/>
      <c r="J81" s="264"/>
      <c r="K81" s="264"/>
      <c r="L81" s="264"/>
    </row>
    <row r="82" spans="1:12" s="18" customFormat="1" ht="33" customHeight="1">
      <c r="A82" s="283"/>
      <c r="B82" s="283"/>
      <c r="C82" s="283"/>
      <c r="D82" s="283"/>
      <c r="E82" s="283"/>
      <c r="F82" s="283"/>
      <c r="G82" s="283"/>
      <c r="H82" s="283"/>
      <c r="I82" s="283"/>
      <c r="J82" s="283"/>
      <c r="K82" s="283"/>
      <c r="L82" s="283"/>
    </row>
    <row r="83" s="16" customFormat="1" ht="19.5" customHeight="1"/>
    <row r="84" s="30" customFormat="1" ht="19.5" customHeight="1">
      <c r="A84" s="30" t="s">
        <v>300</v>
      </c>
    </row>
    <row r="85" s="16" customFormat="1" ht="19.5" customHeight="1">
      <c r="A85" s="21" t="s">
        <v>98</v>
      </c>
    </row>
    <row r="86" s="40" customFormat="1" ht="18.75" customHeight="1">
      <c r="A86" s="41" t="s">
        <v>99</v>
      </c>
    </row>
    <row r="87" spans="1:12" s="42" customFormat="1" ht="15" customHeight="1">
      <c r="A87" s="45" t="s">
        <v>48</v>
      </c>
      <c r="B87" s="279" t="s">
        <v>97</v>
      </c>
      <c r="C87" s="280"/>
      <c r="D87" s="280"/>
      <c r="E87" s="280"/>
      <c r="F87" s="280"/>
      <c r="G87" s="280"/>
      <c r="H87" s="280"/>
      <c r="I87" s="280"/>
      <c r="J87" s="280"/>
      <c r="K87" s="280"/>
      <c r="L87" s="280"/>
    </row>
    <row r="88" spans="1:12" s="42" customFormat="1" ht="15" customHeight="1">
      <c r="A88" s="45"/>
      <c r="B88" s="281" t="s">
        <v>100</v>
      </c>
      <c r="C88" s="282"/>
      <c r="D88" s="282"/>
      <c r="E88" s="282"/>
      <c r="F88" s="282"/>
      <c r="G88" s="282"/>
      <c r="H88" s="282"/>
      <c r="I88" s="282"/>
      <c r="J88" s="282"/>
      <c r="K88" s="282"/>
      <c r="L88" s="282"/>
    </row>
    <row r="89" spans="1:12" s="39" customFormat="1" ht="19.5" customHeight="1">
      <c r="A89" s="46"/>
      <c r="B89" s="276" t="s">
        <v>101</v>
      </c>
      <c r="C89" s="277"/>
      <c r="D89" s="277"/>
      <c r="E89" s="277"/>
      <c r="F89" s="277"/>
      <c r="G89" s="277"/>
      <c r="H89" s="277"/>
      <c r="I89" s="277"/>
      <c r="J89" s="277"/>
      <c r="K89" s="277"/>
      <c r="L89" s="278"/>
    </row>
    <row r="90" spans="1:12" s="39" customFormat="1" ht="30" customHeight="1">
      <c r="A90" s="46"/>
      <c r="B90" s="273" t="s">
        <v>102</v>
      </c>
      <c r="C90" s="274"/>
      <c r="D90" s="274"/>
      <c r="E90" s="274"/>
      <c r="F90" s="274"/>
      <c r="G90" s="274"/>
      <c r="H90" s="274"/>
      <c r="I90" s="274"/>
      <c r="J90" s="274"/>
      <c r="K90" s="274"/>
      <c r="L90" s="275"/>
    </row>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password="CF31" sheet="1" formatCells="0" formatRows="0"/>
  <mergeCells count="70">
    <mergeCell ref="D34:E34"/>
    <mergeCell ref="G34:L34"/>
    <mergeCell ref="D36:E36"/>
    <mergeCell ref="G36:L36"/>
    <mergeCell ref="A46:L46"/>
    <mergeCell ref="B90:L90"/>
    <mergeCell ref="B89:L89"/>
    <mergeCell ref="B87:L87"/>
    <mergeCell ref="B88:L88"/>
    <mergeCell ref="A82:L82"/>
    <mergeCell ref="A4:L4"/>
    <mergeCell ref="A5:L5"/>
    <mergeCell ref="A6:L6"/>
    <mergeCell ref="D28:E28"/>
    <mergeCell ref="G28:L28"/>
    <mergeCell ref="A19:C20"/>
    <mergeCell ref="J19:L19"/>
    <mergeCell ref="D17:I17"/>
    <mergeCell ref="D19:I19"/>
    <mergeCell ref="A17:C18"/>
    <mergeCell ref="A81:L81"/>
    <mergeCell ref="A45:L45"/>
    <mergeCell ref="A64:B64"/>
    <mergeCell ref="E64:F64"/>
    <mergeCell ref="A65:L65"/>
    <mergeCell ref="A74:L74"/>
    <mergeCell ref="A67:L67"/>
    <mergeCell ref="A50:L50"/>
    <mergeCell ref="A73:B73"/>
    <mergeCell ref="D73:E73"/>
    <mergeCell ref="D30:E30"/>
    <mergeCell ref="G30:L30"/>
    <mergeCell ref="A23:L23"/>
    <mergeCell ref="J17:L17"/>
    <mergeCell ref="A57:L57"/>
    <mergeCell ref="A62:L62"/>
    <mergeCell ref="D20:I20"/>
    <mergeCell ref="A40:L40"/>
    <mergeCell ref="D32:E32"/>
    <mergeCell ref="G32:L32"/>
    <mergeCell ref="A3:L3"/>
    <mergeCell ref="A11:C11"/>
    <mergeCell ref="A7:L7"/>
    <mergeCell ref="A14:L14"/>
    <mergeCell ref="A15:L15"/>
    <mergeCell ref="A10:L10"/>
    <mergeCell ref="A9:L9"/>
    <mergeCell ref="D11:F11"/>
    <mergeCell ref="G11:I11"/>
    <mergeCell ref="G12:I12"/>
    <mergeCell ref="J11:L11"/>
    <mergeCell ref="J12:L12"/>
    <mergeCell ref="A66:B66"/>
    <mergeCell ref="E66:F66"/>
    <mergeCell ref="A58:L58"/>
    <mergeCell ref="A12:C12"/>
    <mergeCell ref="D12:F12"/>
    <mergeCell ref="D18:I18"/>
    <mergeCell ref="J18:L18"/>
    <mergeCell ref="J20:L20"/>
    <mergeCell ref="G73:K73"/>
    <mergeCell ref="A77:D77"/>
    <mergeCell ref="E77:H77"/>
    <mergeCell ref="I77:L77"/>
    <mergeCell ref="A75:D75"/>
    <mergeCell ref="E75:H75"/>
    <mergeCell ref="I75:L75"/>
    <mergeCell ref="A76:D76"/>
    <mergeCell ref="E76:H76"/>
    <mergeCell ref="I76:L76"/>
  </mergeCells>
  <printOptions horizontalCentered="1"/>
  <pageMargins left="0.7086614173228347" right="0.5905511811023623" top="0.7086614173228347" bottom="0.6299212598425197" header="0.3937007874015748" footer="0.31496062992125984"/>
  <pageSetup fitToHeight="0" horizontalDpi="600" verticalDpi="600" orientation="portrait" paperSize="9" r:id="rId1"/>
  <headerFooter>
    <oddHeader>&amp;L&amp;7Oferta dla Wojewódzkiego Szpitala dla Nerwowo i Psychicznie Chorych w Bolesławcu</oddHeader>
  </headerFooter>
</worksheet>
</file>

<file path=xl/worksheets/sheet2.xml><?xml version="1.0" encoding="utf-8"?>
<worksheet xmlns="http://schemas.openxmlformats.org/spreadsheetml/2006/main" xmlns:r="http://schemas.openxmlformats.org/officeDocument/2006/relationships">
  <dimension ref="A1:L54"/>
  <sheetViews>
    <sheetView zoomScale="105" zoomScaleNormal="105" workbookViewId="0" topLeftCell="A1">
      <selection activeCell="A3" sqref="A3:C3"/>
    </sheetView>
  </sheetViews>
  <sheetFormatPr defaultColWidth="11.421875" defaultRowHeight="12.75"/>
  <cols>
    <col min="1" max="1" width="3.8515625" style="11" customWidth="1"/>
    <col min="2" max="2" width="33.8515625" style="11" customWidth="1"/>
    <col min="3" max="3" width="27.140625" style="11" customWidth="1"/>
    <col min="4" max="4" width="9.00390625" style="5" customWidth="1"/>
    <col min="5" max="5" width="11.8515625" style="11" customWidth="1"/>
    <col min="6" max="6" width="10.421875" style="11" customWidth="1"/>
    <col min="7" max="7" width="8.8515625" style="11" customWidth="1"/>
    <col min="8" max="8" width="12.57421875" style="11" customWidth="1"/>
    <col min="9" max="9" width="16.57421875" style="11" customWidth="1"/>
    <col min="10" max="10" width="6.8515625" style="11" customWidth="1"/>
    <col min="11" max="11" width="17.57421875" style="11" customWidth="1"/>
    <col min="12" max="16384" width="11.421875" style="11" customWidth="1"/>
  </cols>
  <sheetData>
    <row r="1" spans="1:12" s="86" customFormat="1" ht="12">
      <c r="A1" s="101" t="s">
        <v>54</v>
      </c>
      <c r="F1" s="87"/>
      <c r="G1" s="87"/>
      <c r="H1" s="88"/>
      <c r="J1" s="89"/>
      <c r="K1" s="91" t="s">
        <v>118</v>
      </c>
      <c r="L1" s="90"/>
    </row>
    <row r="2" spans="6:12" s="86" customFormat="1" ht="9.75" customHeight="1">
      <c r="F2" s="87"/>
      <c r="G2" s="87"/>
      <c r="H2" s="88"/>
      <c r="J2" s="89"/>
      <c r="K2" s="91"/>
      <c r="L2" s="90"/>
    </row>
    <row r="3" spans="1:12" s="86" customFormat="1" ht="25.5" customHeight="1">
      <c r="A3" s="286"/>
      <c r="B3" s="286"/>
      <c r="C3" s="286"/>
      <c r="F3" s="87"/>
      <c r="G3" s="92"/>
      <c r="H3" s="93"/>
      <c r="J3" s="89"/>
      <c r="K3" s="94"/>
      <c r="L3" s="90"/>
    </row>
    <row r="4" spans="1:12" s="96" customFormat="1" ht="9" customHeight="1">
      <c r="A4" s="285" t="s">
        <v>104</v>
      </c>
      <c r="B4" s="285"/>
      <c r="C4" s="95"/>
      <c r="D4" s="95"/>
      <c r="E4" s="95"/>
      <c r="F4" s="95"/>
      <c r="G4" s="95"/>
      <c r="H4" s="95"/>
      <c r="J4" s="97"/>
      <c r="K4" s="61" t="s">
        <v>50</v>
      </c>
      <c r="L4" s="98"/>
    </row>
    <row r="5" spans="1:12" s="96" customFormat="1" ht="9" customHeight="1">
      <c r="A5" s="103"/>
      <c r="B5" s="103"/>
      <c r="C5" s="95"/>
      <c r="D5" s="95"/>
      <c r="E5" s="95"/>
      <c r="F5" s="95"/>
      <c r="G5" s="95"/>
      <c r="H5" s="95"/>
      <c r="J5" s="97"/>
      <c r="K5" s="104"/>
      <c r="L5" s="98"/>
    </row>
    <row r="6" spans="1:11" s="62" customFormat="1" ht="19.5" customHeight="1">
      <c r="A6" s="287" t="s">
        <v>197</v>
      </c>
      <c r="B6" s="287"/>
      <c r="C6" s="287"/>
      <c r="D6" s="287"/>
      <c r="E6" s="287"/>
      <c r="F6" s="287"/>
      <c r="G6" s="287"/>
      <c r="H6" s="287"/>
      <c r="I6" s="287"/>
      <c r="J6" s="287"/>
      <c r="K6" s="287"/>
    </row>
    <row r="7" spans="2:7" ht="9.75">
      <c r="B7" s="64"/>
      <c r="C7" s="64"/>
      <c r="E7" s="65"/>
      <c r="F7" s="65"/>
      <c r="G7" s="65"/>
    </row>
    <row r="8" spans="1:11" ht="47.25" customHeight="1">
      <c r="A8" s="66" t="s">
        <v>122</v>
      </c>
      <c r="B8" s="66" t="s">
        <v>123</v>
      </c>
      <c r="C8" s="66" t="s">
        <v>124</v>
      </c>
      <c r="D8" s="66" t="s">
        <v>125</v>
      </c>
      <c r="E8" s="66" t="s">
        <v>127</v>
      </c>
      <c r="F8" s="66" t="s">
        <v>128</v>
      </c>
      <c r="G8" s="66" t="s">
        <v>129</v>
      </c>
      <c r="H8" s="67" t="s">
        <v>130</v>
      </c>
      <c r="I8" s="66" t="s">
        <v>131</v>
      </c>
      <c r="J8" s="66" t="s">
        <v>302</v>
      </c>
      <c r="K8" s="66" t="s">
        <v>132</v>
      </c>
    </row>
    <row r="9" spans="1:11" ht="37.5" customHeight="1">
      <c r="A9" s="68" t="s">
        <v>0</v>
      </c>
      <c r="B9" s="69" t="s">
        <v>198</v>
      </c>
      <c r="C9" s="70"/>
      <c r="D9" s="71" t="s">
        <v>181</v>
      </c>
      <c r="E9" s="71" t="s">
        <v>199</v>
      </c>
      <c r="F9" s="72" t="s">
        <v>162</v>
      </c>
      <c r="G9" s="71">
        <v>170</v>
      </c>
      <c r="H9" s="188"/>
      <c r="I9" s="73">
        <f>G9*H9</f>
        <v>0</v>
      </c>
      <c r="J9" s="189"/>
      <c r="K9" s="74">
        <f>I9+(I9*J9)</f>
        <v>0</v>
      </c>
    </row>
    <row r="10" spans="1:11" ht="37.5" customHeight="1">
      <c r="A10" s="68" t="s">
        <v>21</v>
      </c>
      <c r="B10" s="69" t="s">
        <v>198</v>
      </c>
      <c r="C10" s="70"/>
      <c r="D10" s="71" t="s">
        <v>181</v>
      </c>
      <c r="E10" s="71" t="s">
        <v>200</v>
      </c>
      <c r="F10" s="72" t="s">
        <v>162</v>
      </c>
      <c r="G10" s="71">
        <v>47</v>
      </c>
      <c r="H10" s="188"/>
      <c r="I10" s="73">
        <f aca="true" t="shared" si="0" ref="I10:I35">G10*H10</f>
        <v>0</v>
      </c>
      <c r="J10" s="189"/>
      <c r="K10" s="74">
        <f aca="true" t="shared" si="1" ref="K10:K35">I10+(I10*J10)</f>
        <v>0</v>
      </c>
    </row>
    <row r="11" spans="1:11" ht="37.5" customHeight="1">
      <c r="A11" s="68" t="s">
        <v>1</v>
      </c>
      <c r="B11" s="69" t="s">
        <v>198</v>
      </c>
      <c r="C11" s="70"/>
      <c r="D11" s="71" t="s">
        <v>181</v>
      </c>
      <c r="E11" s="71" t="s">
        <v>201</v>
      </c>
      <c r="F11" s="72" t="s">
        <v>162</v>
      </c>
      <c r="G11" s="71">
        <v>36</v>
      </c>
      <c r="H11" s="188"/>
      <c r="I11" s="73">
        <f t="shared" si="0"/>
        <v>0</v>
      </c>
      <c r="J11" s="189"/>
      <c r="K11" s="74">
        <f t="shared" si="1"/>
        <v>0</v>
      </c>
    </row>
    <row r="12" spans="1:11" ht="37.5" customHeight="1">
      <c r="A12" s="68" t="s">
        <v>2</v>
      </c>
      <c r="B12" s="69" t="s">
        <v>202</v>
      </c>
      <c r="C12" s="70"/>
      <c r="D12" s="71" t="s">
        <v>181</v>
      </c>
      <c r="E12" s="71" t="s">
        <v>201</v>
      </c>
      <c r="F12" s="72" t="s">
        <v>162</v>
      </c>
      <c r="G12" s="71">
        <v>20</v>
      </c>
      <c r="H12" s="188"/>
      <c r="I12" s="73">
        <f t="shared" si="0"/>
        <v>0</v>
      </c>
      <c r="J12" s="189"/>
      <c r="K12" s="74">
        <f t="shared" si="1"/>
        <v>0</v>
      </c>
    </row>
    <row r="13" spans="1:11" ht="37.5" customHeight="1">
      <c r="A13" s="68" t="s">
        <v>3</v>
      </c>
      <c r="B13" s="69" t="s">
        <v>203</v>
      </c>
      <c r="C13" s="70"/>
      <c r="D13" s="71" t="s">
        <v>49</v>
      </c>
      <c r="E13" s="71" t="s">
        <v>204</v>
      </c>
      <c r="F13" s="72"/>
      <c r="G13" s="71">
        <v>20</v>
      </c>
      <c r="H13" s="188"/>
      <c r="I13" s="73">
        <f t="shared" si="0"/>
        <v>0</v>
      </c>
      <c r="J13" s="189"/>
      <c r="K13" s="74">
        <f t="shared" si="1"/>
        <v>0</v>
      </c>
    </row>
    <row r="14" spans="1:11" ht="37.5" customHeight="1">
      <c r="A14" s="68" t="s">
        <v>4</v>
      </c>
      <c r="B14" s="69" t="s">
        <v>284</v>
      </c>
      <c r="C14" s="70"/>
      <c r="D14" s="71" t="s">
        <v>181</v>
      </c>
      <c r="E14" s="71" t="s">
        <v>205</v>
      </c>
      <c r="F14" s="72" t="s">
        <v>162</v>
      </c>
      <c r="G14" s="71">
        <v>30</v>
      </c>
      <c r="H14" s="188"/>
      <c r="I14" s="73">
        <f t="shared" si="0"/>
        <v>0</v>
      </c>
      <c r="J14" s="189"/>
      <c r="K14" s="74">
        <f t="shared" si="1"/>
        <v>0</v>
      </c>
    </row>
    <row r="15" spans="1:11" ht="37.5" customHeight="1">
      <c r="A15" s="68" t="s">
        <v>5</v>
      </c>
      <c r="B15" s="69" t="s">
        <v>206</v>
      </c>
      <c r="C15" s="70"/>
      <c r="D15" s="72" t="s">
        <v>49</v>
      </c>
      <c r="E15" s="72" t="s">
        <v>207</v>
      </c>
      <c r="F15" s="72"/>
      <c r="G15" s="71">
        <v>600</v>
      </c>
      <c r="H15" s="188"/>
      <c r="I15" s="73">
        <f t="shared" si="0"/>
        <v>0</v>
      </c>
      <c r="J15" s="189"/>
      <c r="K15" s="74">
        <f t="shared" si="1"/>
        <v>0</v>
      </c>
    </row>
    <row r="16" spans="1:11" ht="37.5" customHeight="1">
      <c r="A16" s="68" t="s">
        <v>6</v>
      </c>
      <c r="B16" s="69" t="s">
        <v>206</v>
      </c>
      <c r="C16" s="70"/>
      <c r="D16" s="72" t="s">
        <v>49</v>
      </c>
      <c r="E16" s="72" t="s">
        <v>208</v>
      </c>
      <c r="F16" s="72"/>
      <c r="G16" s="71">
        <v>2400</v>
      </c>
      <c r="H16" s="188"/>
      <c r="I16" s="73">
        <f t="shared" si="0"/>
        <v>0</v>
      </c>
      <c r="J16" s="189"/>
      <c r="K16" s="74">
        <f t="shared" si="1"/>
        <v>0</v>
      </c>
    </row>
    <row r="17" spans="1:11" ht="37.5" customHeight="1">
      <c r="A17" s="68" t="s">
        <v>7</v>
      </c>
      <c r="B17" s="69" t="s">
        <v>206</v>
      </c>
      <c r="C17" s="70"/>
      <c r="D17" s="72" t="s">
        <v>49</v>
      </c>
      <c r="E17" s="72" t="s">
        <v>209</v>
      </c>
      <c r="F17" s="72"/>
      <c r="G17" s="71">
        <v>1500</v>
      </c>
      <c r="H17" s="188"/>
      <c r="I17" s="73">
        <f t="shared" si="0"/>
        <v>0</v>
      </c>
      <c r="J17" s="189"/>
      <c r="K17" s="74">
        <f t="shared" si="1"/>
        <v>0</v>
      </c>
    </row>
    <row r="18" spans="1:11" ht="37.5" customHeight="1">
      <c r="A18" s="68" t="s">
        <v>8</v>
      </c>
      <c r="B18" s="69" t="s">
        <v>206</v>
      </c>
      <c r="C18" s="70"/>
      <c r="D18" s="72" t="s">
        <v>49</v>
      </c>
      <c r="E18" s="72" t="s">
        <v>210</v>
      </c>
      <c r="F18" s="72"/>
      <c r="G18" s="71">
        <v>300</v>
      </c>
      <c r="H18" s="188"/>
      <c r="I18" s="73">
        <f t="shared" si="0"/>
        <v>0</v>
      </c>
      <c r="J18" s="189"/>
      <c r="K18" s="74">
        <f t="shared" si="1"/>
        <v>0</v>
      </c>
    </row>
    <row r="19" spans="1:11" ht="37.5" customHeight="1">
      <c r="A19" s="68" t="s">
        <v>9</v>
      </c>
      <c r="B19" s="69" t="s">
        <v>206</v>
      </c>
      <c r="C19" s="70"/>
      <c r="D19" s="72" t="s">
        <v>49</v>
      </c>
      <c r="E19" s="72" t="s">
        <v>211</v>
      </c>
      <c r="F19" s="72"/>
      <c r="G19" s="71">
        <v>20</v>
      </c>
      <c r="H19" s="188"/>
      <c r="I19" s="73">
        <f t="shared" si="0"/>
        <v>0</v>
      </c>
      <c r="J19" s="189"/>
      <c r="K19" s="74">
        <f t="shared" si="1"/>
        <v>0</v>
      </c>
    </row>
    <row r="20" spans="1:11" ht="42" customHeight="1">
      <c r="A20" s="68" t="s">
        <v>10</v>
      </c>
      <c r="B20" s="69" t="s">
        <v>212</v>
      </c>
      <c r="C20" s="70"/>
      <c r="D20" s="72" t="s">
        <v>49</v>
      </c>
      <c r="E20" s="72" t="s">
        <v>213</v>
      </c>
      <c r="F20" s="72"/>
      <c r="G20" s="71">
        <v>100</v>
      </c>
      <c r="H20" s="188"/>
      <c r="I20" s="73">
        <f t="shared" si="0"/>
        <v>0</v>
      </c>
      <c r="J20" s="189"/>
      <c r="K20" s="74">
        <f t="shared" si="1"/>
        <v>0</v>
      </c>
    </row>
    <row r="21" spans="1:11" ht="42" customHeight="1">
      <c r="A21" s="68" t="s">
        <v>11</v>
      </c>
      <c r="B21" s="69" t="s">
        <v>212</v>
      </c>
      <c r="C21" s="70"/>
      <c r="D21" s="72" t="s">
        <v>49</v>
      </c>
      <c r="E21" s="72" t="s">
        <v>214</v>
      </c>
      <c r="F21" s="72"/>
      <c r="G21" s="71">
        <v>100</v>
      </c>
      <c r="H21" s="188"/>
      <c r="I21" s="73">
        <f t="shared" si="0"/>
        <v>0</v>
      </c>
      <c r="J21" s="189"/>
      <c r="K21" s="74">
        <f t="shared" si="1"/>
        <v>0</v>
      </c>
    </row>
    <row r="22" spans="1:11" ht="37.5" customHeight="1">
      <c r="A22" s="68" t="s">
        <v>12</v>
      </c>
      <c r="B22" s="69" t="s">
        <v>215</v>
      </c>
      <c r="C22" s="70"/>
      <c r="D22" s="72" t="s">
        <v>49</v>
      </c>
      <c r="E22" s="72"/>
      <c r="F22" s="72"/>
      <c r="G22" s="71">
        <v>1200</v>
      </c>
      <c r="H22" s="188"/>
      <c r="I22" s="73">
        <f t="shared" si="0"/>
        <v>0</v>
      </c>
      <c r="J22" s="189"/>
      <c r="K22" s="74">
        <f t="shared" si="1"/>
        <v>0</v>
      </c>
    </row>
    <row r="23" spans="1:11" ht="37.5" customHeight="1">
      <c r="A23" s="68" t="s">
        <v>15</v>
      </c>
      <c r="B23" s="69" t="s">
        <v>216</v>
      </c>
      <c r="C23" s="70"/>
      <c r="D23" s="72" t="s">
        <v>49</v>
      </c>
      <c r="E23" s="72"/>
      <c r="F23" s="72"/>
      <c r="G23" s="71">
        <v>20</v>
      </c>
      <c r="H23" s="188"/>
      <c r="I23" s="73">
        <f t="shared" si="0"/>
        <v>0</v>
      </c>
      <c r="J23" s="189"/>
      <c r="K23" s="74">
        <f t="shared" si="1"/>
        <v>0</v>
      </c>
    </row>
    <row r="24" spans="1:11" ht="37.5" customHeight="1">
      <c r="A24" s="68" t="s">
        <v>16</v>
      </c>
      <c r="B24" s="69" t="s">
        <v>217</v>
      </c>
      <c r="C24" s="70"/>
      <c r="D24" s="72" t="s">
        <v>49</v>
      </c>
      <c r="E24" s="72"/>
      <c r="F24" s="72"/>
      <c r="G24" s="71">
        <v>5000</v>
      </c>
      <c r="H24" s="188"/>
      <c r="I24" s="73">
        <f t="shared" si="0"/>
        <v>0</v>
      </c>
      <c r="J24" s="189"/>
      <c r="K24" s="74">
        <f t="shared" si="1"/>
        <v>0</v>
      </c>
    </row>
    <row r="25" spans="1:11" ht="37.5" customHeight="1">
      <c r="A25" s="68" t="s">
        <v>17</v>
      </c>
      <c r="B25" s="69" t="s">
        <v>218</v>
      </c>
      <c r="C25" s="70"/>
      <c r="D25" s="72" t="s">
        <v>49</v>
      </c>
      <c r="E25" s="72"/>
      <c r="F25" s="72"/>
      <c r="G25" s="71">
        <v>350</v>
      </c>
      <c r="H25" s="188"/>
      <c r="I25" s="73">
        <f t="shared" si="0"/>
        <v>0</v>
      </c>
      <c r="J25" s="189"/>
      <c r="K25" s="74">
        <f t="shared" si="1"/>
        <v>0</v>
      </c>
    </row>
    <row r="26" spans="1:11" ht="37.5" customHeight="1">
      <c r="A26" s="68" t="s">
        <v>18</v>
      </c>
      <c r="B26" s="69" t="s">
        <v>219</v>
      </c>
      <c r="C26" s="70"/>
      <c r="D26" s="72" t="s">
        <v>49</v>
      </c>
      <c r="E26" s="72" t="s">
        <v>220</v>
      </c>
      <c r="F26" s="72"/>
      <c r="G26" s="71">
        <v>20</v>
      </c>
      <c r="H26" s="188"/>
      <c r="I26" s="73">
        <f t="shared" si="0"/>
        <v>0</v>
      </c>
      <c r="J26" s="189"/>
      <c r="K26" s="74">
        <f t="shared" si="1"/>
        <v>0</v>
      </c>
    </row>
    <row r="27" spans="1:11" ht="37.5" customHeight="1">
      <c r="A27" s="68" t="s">
        <v>22</v>
      </c>
      <c r="B27" s="69" t="s">
        <v>221</v>
      </c>
      <c r="C27" s="70"/>
      <c r="D27" s="72" t="s">
        <v>49</v>
      </c>
      <c r="E27" s="72" t="s">
        <v>222</v>
      </c>
      <c r="F27" s="72"/>
      <c r="G27" s="71">
        <v>50</v>
      </c>
      <c r="H27" s="188"/>
      <c r="I27" s="73">
        <f t="shared" si="0"/>
        <v>0</v>
      </c>
      <c r="J27" s="189"/>
      <c r="K27" s="74">
        <f t="shared" si="1"/>
        <v>0</v>
      </c>
    </row>
    <row r="28" spans="1:11" ht="37.5" customHeight="1">
      <c r="A28" s="68" t="s">
        <v>23</v>
      </c>
      <c r="B28" s="69" t="s">
        <v>223</v>
      </c>
      <c r="C28" s="70"/>
      <c r="D28" s="72" t="s">
        <v>49</v>
      </c>
      <c r="E28" s="72" t="s">
        <v>224</v>
      </c>
      <c r="F28" s="72" t="s">
        <v>225</v>
      </c>
      <c r="G28" s="71">
        <v>70</v>
      </c>
      <c r="H28" s="188"/>
      <c r="I28" s="73">
        <f t="shared" si="0"/>
        <v>0</v>
      </c>
      <c r="J28" s="189"/>
      <c r="K28" s="74">
        <f t="shared" si="1"/>
        <v>0</v>
      </c>
    </row>
    <row r="29" spans="1:11" ht="37.5" customHeight="1">
      <c r="A29" s="68" t="s">
        <v>24</v>
      </c>
      <c r="B29" s="69" t="s">
        <v>226</v>
      </c>
      <c r="C29" s="70"/>
      <c r="D29" s="72" t="s">
        <v>181</v>
      </c>
      <c r="E29" s="72" t="s">
        <v>227</v>
      </c>
      <c r="F29" s="72" t="s">
        <v>162</v>
      </c>
      <c r="G29" s="71">
        <v>70</v>
      </c>
      <c r="H29" s="188"/>
      <c r="I29" s="73">
        <f t="shared" si="0"/>
        <v>0</v>
      </c>
      <c r="J29" s="189"/>
      <c r="K29" s="74">
        <f t="shared" si="1"/>
        <v>0</v>
      </c>
    </row>
    <row r="30" spans="1:11" ht="37.5" customHeight="1">
      <c r="A30" s="68" t="s">
        <v>25</v>
      </c>
      <c r="B30" s="69" t="s">
        <v>226</v>
      </c>
      <c r="C30" s="70"/>
      <c r="D30" s="72" t="s">
        <v>181</v>
      </c>
      <c r="E30" s="72" t="s">
        <v>228</v>
      </c>
      <c r="F30" s="72" t="s">
        <v>162</v>
      </c>
      <c r="G30" s="71">
        <v>58</v>
      </c>
      <c r="H30" s="188"/>
      <c r="I30" s="73">
        <f t="shared" si="0"/>
        <v>0</v>
      </c>
      <c r="J30" s="189"/>
      <c r="K30" s="74">
        <f t="shared" si="1"/>
        <v>0</v>
      </c>
    </row>
    <row r="31" spans="1:11" ht="37.5" customHeight="1">
      <c r="A31" s="68" t="s">
        <v>26</v>
      </c>
      <c r="B31" s="69" t="s">
        <v>226</v>
      </c>
      <c r="C31" s="70"/>
      <c r="D31" s="72" t="s">
        <v>181</v>
      </c>
      <c r="E31" s="72" t="s">
        <v>229</v>
      </c>
      <c r="F31" s="72" t="s">
        <v>162</v>
      </c>
      <c r="G31" s="71">
        <v>20</v>
      </c>
      <c r="H31" s="188"/>
      <c r="I31" s="73">
        <f t="shared" si="0"/>
        <v>0</v>
      </c>
      <c r="J31" s="189"/>
      <c r="K31" s="74">
        <f t="shared" si="1"/>
        <v>0</v>
      </c>
    </row>
    <row r="32" spans="1:11" ht="37.5" customHeight="1">
      <c r="A32" s="68" t="s">
        <v>27</v>
      </c>
      <c r="B32" s="69" t="s">
        <v>226</v>
      </c>
      <c r="C32" s="70"/>
      <c r="D32" s="72" t="s">
        <v>181</v>
      </c>
      <c r="E32" s="72" t="s">
        <v>230</v>
      </c>
      <c r="F32" s="72" t="s">
        <v>162</v>
      </c>
      <c r="G32" s="71">
        <v>30</v>
      </c>
      <c r="H32" s="188"/>
      <c r="I32" s="73">
        <f t="shared" si="0"/>
        <v>0</v>
      </c>
      <c r="J32" s="189"/>
      <c r="K32" s="74">
        <f t="shared" si="1"/>
        <v>0</v>
      </c>
    </row>
    <row r="33" spans="1:11" ht="37.5" customHeight="1">
      <c r="A33" s="68" t="s">
        <v>28</v>
      </c>
      <c r="B33" s="69" t="s">
        <v>226</v>
      </c>
      <c r="C33" s="70"/>
      <c r="D33" s="72" t="s">
        <v>49</v>
      </c>
      <c r="E33" s="72" t="s">
        <v>231</v>
      </c>
      <c r="F33" s="72"/>
      <c r="G33" s="71">
        <v>80</v>
      </c>
      <c r="H33" s="188"/>
      <c r="I33" s="73">
        <f t="shared" si="0"/>
        <v>0</v>
      </c>
      <c r="J33" s="189"/>
      <c r="K33" s="74">
        <f t="shared" si="1"/>
        <v>0</v>
      </c>
    </row>
    <row r="34" spans="1:11" ht="37.5" customHeight="1">
      <c r="A34" s="68" t="s">
        <v>29</v>
      </c>
      <c r="B34" s="69" t="s">
        <v>232</v>
      </c>
      <c r="C34" s="70"/>
      <c r="D34" s="72" t="s">
        <v>49</v>
      </c>
      <c r="E34" s="72" t="s">
        <v>233</v>
      </c>
      <c r="F34" s="72"/>
      <c r="G34" s="71">
        <v>20</v>
      </c>
      <c r="H34" s="188"/>
      <c r="I34" s="73">
        <f t="shared" si="0"/>
        <v>0</v>
      </c>
      <c r="J34" s="189"/>
      <c r="K34" s="74">
        <f t="shared" si="1"/>
        <v>0</v>
      </c>
    </row>
    <row r="35" spans="1:11" ht="37.5" customHeight="1">
      <c r="A35" s="68" t="s">
        <v>30</v>
      </c>
      <c r="B35" s="69" t="s">
        <v>234</v>
      </c>
      <c r="C35" s="70"/>
      <c r="D35" s="72" t="s">
        <v>49</v>
      </c>
      <c r="E35" s="72" t="s">
        <v>233</v>
      </c>
      <c r="F35" s="72"/>
      <c r="G35" s="71">
        <v>100</v>
      </c>
      <c r="H35" s="188"/>
      <c r="I35" s="73">
        <f t="shared" si="0"/>
        <v>0</v>
      </c>
      <c r="J35" s="189"/>
      <c r="K35" s="74">
        <f t="shared" si="1"/>
        <v>0</v>
      </c>
    </row>
    <row r="36" spans="8:11" ht="29.25" customHeight="1">
      <c r="H36" s="75" t="s">
        <v>14</v>
      </c>
      <c r="I36" s="76">
        <f>SUM(I9:I35)</f>
        <v>0</v>
      </c>
      <c r="J36" s="77"/>
      <c r="K36" s="214">
        <f>SUM(K9:K35)</f>
        <v>0</v>
      </c>
    </row>
    <row r="37" spans="1:11" ht="16.5" customHeight="1">
      <c r="A37" s="78" t="s">
        <v>283</v>
      </c>
      <c r="I37" s="99" t="s">
        <v>193</v>
      </c>
      <c r="J37" s="100"/>
      <c r="K37" s="99" t="s">
        <v>194</v>
      </c>
    </row>
    <row r="38" spans="1:11" ht="16.5" customHeight="1">
      <c r="A38" s="78"/>
      <c r="K38" s="59" t="s">
        <v>52</v>
      </c>
    </row>
    <row r="39" spans="1:9" ht="18" customHeight="1">
      <c r="A39" s="78"/>
      <c r="I39" s="79" t="s">
        <v>301</v>
      </c>
    </row>
    <row r="40" spans="1:9" ht="18" customHeight="1">
      <c r="A40" s="80"/>
      <c r="I40" s="81">
        <f>K36-I36</f>
        <v>0</v>
      </c>
    </row>
    <row r="41" spans="1:11" ht="15.75" customHeight="1">
      <c r="A41" s="82"/>
      <c r="B41" s="83"/>
      <c r="C41" s="83"/>
      <c r="D41" s="83"/>
      <c r="E41" s="83"/>
      <c r="F41" s="83"/>
      <c r="G41" s="83"/>
      <c r="H41" s="84"/>
      <c r="I41" s="85"/>
      <c r="K41" s="85"/>
    </row>
    <row r="42" spans="1:11" s="127" customFormat="1" ht="34.5" customHeight="1">
      <c r="A42" s="284" t="s">
        <v>195</v>
      </c>
      <c r="B42" s="284"/>
      <c r="C42" s="284"/>
      <c r="D42" s="284"/>
      <c r="E42" s="284"/>
      <c r="F42" s="284"/>
      <c r="G42" s="284"/>
      <c r="H42" s="284"/>
      <c r="I42" s="284"/>
      <c r="J42" s="284"/>
      <c r="K42" s="284"/>
    </row>
    <row r="43" spans="1:11" s="127" customFormat="1" ht="34.5" customHeight="1">
      <c r="A43" s="284" t="s">
        <v>196</v>
      </c>
      <c r="B43" s="284"/>
      <c r="C43" s="284"/>
      <c r="D43" s="284"/>
      <c r="E43" s="284"/>
      <c r="F43" s="284"/>
      <c r="G43" s="284"/>
      <c r="H43" s="284"/>
      <c r="I43" s="284"/>
      <c r="J43" s="284"/>
      <c r="K43" s="284"/>
    </row>
    <row r="44" spans="1:11" s="127" customFormat="1" ht="34.5" customHeight="1">
      <c r="A44" s="284" t="s">
        <v>314</v>
      </c>
      <c r="B44" s="284"/>
      <c r="C44" s="284"/>
      <c r="D44" s="284"/>
      <c r="E44" s="284"/>
      <c r="F44" s="284"/>
      <c r="G44" s="284"/>
      <c r="H44" s="284"/>
      <c r="I44" s="284"/>
      <c r="J44" s="284"/>
      <c r="K44" s="284"/>
    </row>
    <row r="51" ht="10.5">
      <c r="I51" s="63"/>
    </row>
    <row r="52" ht="10.5">
      <c r="I52" s="59"/>
    </row>
    <row r="53" ht="9.75">
      <c r="K53" s="84"/>
    </row>
    <row r="54" ht="9.75">
      <c r="K54" s="84"/>
    </row>
  </sheetData>
  <sheetProtection/>
  <mergeCells count="6">
    <mergeCell ref="A44:K44"/>
    <mergeCell ref="A4:B4"/>
    <mergeCell ref="A3:C3"/>
    <mergeCell ref="A6:K6"/>
    <mergeCell ref="A42:K42"/>
    <mergeCell ref="A43:K43"/>
  </mergeCells>
  <printOptions horizontalCentered="1"/>
  <pageMargins left="0.4330708661417323" right="0.31496062992125984" top="0.5511811023622047" bottom="1.141732283464567" header="0.31496062992125984" footer="0.31496062992125984"/>
  <pageSetup horizontalDpi="600" verticalDpi="600" orientation="landscape" paperSize="9" scale="85" r:id="rId1"/>
  <headerFooter>
    <oddFooter>&amp;C&amp;8&amp;P&amp;R&amp;"Tahoma,Normalny"
&amp;"Tahoma,Pogrubiony"
</oddFooter>
  </headerFooter>
</worksheet>
</file>

<file path=xl/worksheets/sheet3.xml><?xml version="1.0" encoding="utf-8"?>
<worksheet xmlns="http://schemas.openxmlformats.org/spreadsheetml/2006/main" xmlns:r="http://schemas.openxmlformats.org/officeDocument/2006/relationships">
  <dimension ref="A1:L71"/>
  <sheetViews>
    <sheetView zoomScale="105" zoomScaleNormal="105" workbookViewId="0" topLeftCell="A1">
      <selection activeCell="A3" sqref="A3:C3"/>
    </sheetView>
  </sheetViews>
  <sheetFormatPr defaultColWidth="11.421875" defaultRowHeight="12.75"/>
  <cols>
    <col min="1" max="1" width="3.8515625" style="11" customWidth="1"/>
    <col min="2" max="2" width="26.00390625" style="11" customWidth="1"/>
    <col min="3" max="3" width="22.8515625" style="11" customWidth="1"/>
    <col min="4" max="4" width="9.00390625" style="5" customWidth="1"/>
    <col min="5" max="5" width="11.8515625" style="5" customWidth="1"/>
    <col min="6" max="6" width="11.7109375" style="11" customWidth="1"/>
    <col min="7" max="7" width="9.8515625" style="11" customWidth="1"/>
    <col min="8" max="8" width="8.8515625" style="11" customWidth="1"/>
    <col min="9" max="9" width="14.00390625" style="11" customWidth="1"/>
    <col min="10" max="10" width="16.57421875" style="11" customWidth="1"/>
    <col min="11" max="11" width="6.7109375" style="11" customWidth="1"/>
    <col min="12" max="12" width="17.57421875" style="11" customWidth="1"/>
    <col min="13" max="16384" width="11.421875" style="11" customWidth="1"/>
  </cols>
  <sheetData>
    <row r="1" spans="1:12" s="86" customFormat="1" ht="12">
      <c r="A1" s="101" t="s">
        <v>51</v>
      </c>
      <c r="F1" s="87"/>
      <c r="G1" s="87"/>
      <c r="H1" s="88"/>
      <c r="J1" s="89"/>
      <c r="L1" s="91" t="s">
        <v>118</v>
      </c>
    </row>
    <row r="2" spans="6:12" s="86" customFormat="1" ht="9.75" customHeight="1">
      <c r="F2" s="87"/>
      <c r="G2" s="87"/>
      <c r="H2" s="88"/>
      <c r="J2" s="89"/>
      <c r="L2" s="91"/>
    </row>
    <row r="3" spans="1:12" s="86" customFormat="1" ht="25.5" customHeight="1">
      <c r="A3" s="286"/>
      <c r="B3" s="286"/>
      <c r="C3" s="286"/>
      <c r="F3" s="87"/>
      <c r="G3" s="92"/>
      <c r="H3" s="93"/>
      <c r="J3" s="89"/>
      <c r="L3" s="94"/>
    </row>
    <row r="4" spans="1:12" s="96" customFormat="1" ht="9" customHeight="1">
      <c r="A4" s="285" t="s">
        <v>104</v>
      </c>
      <c r="B4" s="285"/>
      <c r="C4" s="95"/>
      <c r="D4" s="95"/>
      <c r="E4" s="95"/>
      <c r="F4" s="95"/>
      <c r="G4" s="95"/>
      <c r="H4" s="95"/>
      <c r="J4" s="97"/>
      <c r="L4" s="61" t="s">
        <v>50</v>
      </c>
    </row>
    <row r="5" spans="1:12" s="96" customFormat="1" ht="9" customHeight="1">
      <c r="A5" s="103"/>
      <c r="B5" s="103"/>
      <c r="C5" s="95"/>
      <c r="D5" s="95"/>
      <c r="E5" s="95"/>
      <c r="F5" s="95"/>
      <c r="G5" s="95"/>
      <c r="H5" s="95"/>
      <c r="J5" s="97"/>
      <c r="L5" s="104"/>
    </row>
    <row r="6" spans="1:12" s="62" customFormat="1" ht="19.5" customHeight="1">
      <c r="A6" s="287" t="s">
        <v>121</v>
      </c>
      <c r="B6" s="287"/>
      <c r="C6" s="287"/>
      <c r="D6" s="287"/>
      <c r="E6" s="287"/>
      <c r="F6" s="287"/>
      <c r="G6" s="287"/>
      <c r="H6" s="287"/>
      <c r="I6" s="287"/>
      <c r="J6" s="287"/>
      <c r="K6" s="287"/>
      <c r="L6" s="287"/>
    </row>
    <row r="7" spans="2:8" ht="9.75">
      <c r="B7" s="64"/>
      <c r="C7" s="64"/>
      <c r="F7" s="65"/>
      <c r="G7" s="65"/>
      <c r="H7" s="65"/>
    </row>
    <row r="8" spans="1:12" ht="47.25" customHeight="1">
      <c r="A8" s="66" t="s">
        <v>122</v>
      </c>
      <c r="B8" s="66" t="s">
        <v>123</v>
      </c>
      <c r="C8" s="66" t="s">
        <v>124</v>
      </c>
      <c r="D8" s="66" t="s">
        <v>125</v>
      </c>
      <c r="E8" s="66" t="s">
        <v>126</v>
      </c>
      <c r="F8" s="66" t="s">
        <v>127</v>
      </c>
      <c r="G8" s="66" t="s">
        <v>128</v>
      </c>
      <c r="H8" s="66" t="s">
        <v>129</v>
      </c>
      <c r="I8" s="192" t="s">
        <v>130</v>
      </c>
      <c r="J8" s="193" t="s">
        <v>131</v>
      </c>
      <c r="K8" s="193" t="s">
        <v>302</v>
      </c>
      <c r="L8" s="193" t="s">
        <v>132</v>
      </c>
    </row>
    <row r="9" spans="1:12" ht="37.5" customHeight="1">
      <c r="A9" s="70" t="s">
        <v>0</v>
      </c>
      <c r="B9" s="112" t="s">
        <v>285</v>
      </c>
      <c r="C9" s="70"/>
      <c r="D9" s="113" t="s">
        <v>49</v>
      </c>
      <c r="E9" s="113"/>
      <c r="F9" s="113"/>
      <c r="G9" s="114" t="s">
        <v>287</v>
      </c>
      <c r="H9" s="190">
        <v>1200</v>
      </c>
      <c r="I9" s="197"/>
      <c r="J9" s="198">
        <f>H9*I9</f>
        <v>0</v>
      </c>
      <c r="K9" s="199"/>
      <c r="L9" s="200">
        <f>J9+(J9*K9)</f>
        <v>0</v>
      </c>
    </row>
    <row r="10" spans="1:12" ht="37.5" customHeight="1">
      <c r="A10" s="70" t="s">
        <v>21</v>
      </c>
      <c r="B10" s="112" t="s">
        <v>133</v>
      </c>
      <c r="C10" s="70"/>
      <c r="D10" s="115" t="s">
        <v>49</v>
      </c>
      <c r="E10" s="115"/>
      <c r="F10" s="115" t="s">
        <v>134</v>
      </c>
      <c r="G10" s="113"/>
      <c r="H10" s="191">
        <v>30</v>
      </c>
      <c r="I10" s="201"/>
      <c r="J10" s="198">
        <f aca="true" t="shared" si="0" ref="J10:J52">H10*I10</f>
        <v>0</v>
      </c>
      <c r="K10" s="202"/>
      <c r="L10" s="200">
        <f aca="true" t="shared" si="1" ref="L10:L52">J10+(J10*K10)</f>
        <v>0</v>
      </c>
    </row>
    <row r="11" spans="1:12" ht="37.5" customHeight="1">
      <c r="A11" s="70" t="s">
        <v>1</v>
      </c>
      <c r="B11" s="116" t="s">
        <v>135</v>
      </c>
      <c r="C11" s="70"/>
      <c r="D11" s="115" t="s">
        <v>49</v>
      </c>
      <c r="E11" s="115"/>
      <c r="F11" s="115" t="s">
        <v>136</v>
      </c>
      <c r="G11" s="113"/>
      <c r="H11" s="191">
        <v>20</v>
      </c>
      <c r="I11" s="201"/>
      <c r="J11" s="198">
        <f t="shared" si="0"/>
        <v>0</v>
      </c>
      <c r="K11" s="202"/>
      <c r="L11" s="200">
        <f t="shared" si="1"/>
        <v>0</v>
      </c>
    </row>
    <row r="12" spans="1:12" ht="37.5" customHeight="1">
      <c r="A12" s="70" t="s">
        <v>2</v>
      </c>
      <c r="B12" s="116" t="s">
        <v>135</v>
      </c>
      <c r="C12" s="70"/>
      <c r="D12" s="115" t="s">
        <v>49</v>
      </c>
      <c r="E12" s="115"/>
      <c r="F12" s="115">
        <v>14</v>
      </c>
      <c r="G12" s="113"/>
      <c r="H12" s="191">
        <v>20</v>
      </c>
      <c r="I12" s="201"/>
      <c r="J12" s="198">
        <f t="shared" si="0"/>
        <v>0</v>
      </c>
      <c r="K12" s="202"/>
      <c r="L12" s="200">
        <f t="shared" si="1"/>
        <v>0</v>
      </c>
    </row>
    <row r="13" spans="1:12" ht="46.5" customHeight="1">
      <c r="A13" s="70" t="s">
        <v>3</v>
      </c>
      <c r="B13" s="116" t="s">
        <v>137</v>
      </c>
      <c r="C13" s="70"/>
      <c r="D13" s="115" t="s">
        <v>49</v>
      </c>
      <c r="E13" s="115"/>
      <c r="F13" s="115">
        <v>12</v>
      </c>
      <c r="G13" s="113"/>
      <c r="H13" s="191">
        <v>20</v>
      </c>
      <c r="I13" s="201"/>
      <c r="J13" s="198">
        <f t="shared" si="0"/>
        <v>0</v>
      </c>
      <c r="K13" s="202"/>
      <c r="L13" s="200">
        <f t="shared" si="1"/>
        <v>0</v>
      </c>
    </row>
    <row r="14" spans="1:12" ht="37.5" customHeight="1">
      <c r="A14" s="70" t="s">
        <v>4</v>
      </c>
      <c r="B14" s="112" t="s">
        <v>138</v>
      </c>
      <c r="C14" s="70"/>
      <c r="D14" s="115" t="s">
        <v>49</v>
      </c>
      <c r="E14" s="115" t="s">
        <v>139</v>
      </c>
      <c r="F14" s="115" t="s">
        <v>140</v>
      </c>
      <c r="G14" s="113"/>
      <c r="H14" s="191">
        <v>150</v>
      </c>
      <c r="I14" s="201"/>
      <c r="J14" s="198">
        <f t="shared" si="0"/>
        <v>0</v>
      </c>
      <c r="K14" s="202"/>
      <c r="L14" s="200">
        <f t="shared" si="1"/>
        <v>0</v>
      </c>
    </row>
    <row r="15" spans="1:12" ht="37.5" customHeight="1">
      <c r="A15" s="70" t="s">
        <v>5</v>
      </c>
      <c r="B15" s="112" t="s">
        <v>141</v>
      </c>
      <c r="C15" s="70"/>
      <c r="D15" s="115" t="s">
        <v>49</v>
      </c>
      <c r="E15" s="115"/>
      <c r="F15" s="115" t="s">
        <v>136</v>
      </c>
      <c r="G15" s="113"/>
      <c r="H15" s="191">
        <v>30</v>
      </c>
      <c r="I15" s="201"/>
      <c r="J15" s="198">
        <f t="shared" si="0"/>
        <v>0</v>
      </c>
      <c r="K15" s="202"/>
      <c r="L15" s="200">
        <f t="shared" si="1"/>
        <v>0</v>
      </c>
    </row>
    <row r="16" spans="1:12" ht="37.5" customHeight="1">
      <c r="A16" s="70" t="s">
        <v>6</v>
      </c>
      <c r="B16" s="112" t="s">
        <v>141</v>
      </c>
      <c r="C16" s="70"/>
      <c r="D16" s="113" t="s">
        <v>49</v>
      </c>
      <c r="E16" s="113"/>
      <c r="F16" s="115" t="s">
        <v>134</v>
      </c>
      <c r="G16" s="113"/>
      <c r="H16" s="191">
        <v>50</v>
      </c>
      <c r="I16" s="201"/>
      <c r="J16" s="198">
        <f t="shared" si="0"/>
        <v>0</v>
      </c>
      <c r="K16" s="202"/>
      <c r="L16" s="200">
        <f t="shared" si="1"/>
        <v>0</v>
      </c>
    </row>
    <row r="17" spans="1:12" ht="37.5" customHeight="1">
      <c r="A17" s="70" t="s">
        <v>7</v>
      </c>
      <c r="B17" s="116" t="s">
        <v>141</v>
      </c>
      <c r="C17" s="70"/>
      <c r="D17" s="115" t="s">
        <v>49</v>
      </c>
      <c r="E17" s="115"/>
      <c r="F17" s="115" t="s">
        <v>142</v>
      </c>
      <c r="G17" s="113"/>
      <c r="H17" s="191">
        <v>20</v>
      </c>
      <c r="I17" s="201"/>
      <c r="J17" s="198">
        <f t="shared" si="0"/>
        <v>0</v>
      </c>
      <c r="K17" s="202"/>
      <c r="L17" s="200">
        <f t="shared" si="1"/>
        <v>0</v>
      </c>
    </row>
    <row r="18" spans="1:12" ht="37.5" customHeight="1">
      <c r="A18" s="70" t="s">
        <v>8</v>
      </c>
      <c r="B18" s="116" t="s">
        <v>141</v>
      </c>
      <c r="C18" s="70"/>
      <c r="D18" s="115" t="s">
        <v>49</v>
      </c>
      <c r="E18" s="115"/>
      <c r="F18" s="115" t="s">
        <v>143</v>
      </c>
      <c r="G18" s="113"/>
      <c r="H18" s="191">
        <v>10</v>
      </c>
      <c r="I18" s="201"/>
      <c r="J18" s="198">
        <f t="shared" si="0"/>
        <v>0</v>
      </c>
      <c r="K18" s="202"/>
      <c r="L18" s="200">
        <f t="shared" si="1"/>
        <v>0</v>
      </c>
    </row>
    <row r="19" spans="1:12" ht="37.5" customHeight="1">
      <c r="A19" s="70" t="s">
        <v>9</v>
      </c>
      <c r="B19" s="112" t="s">
        <v>144</v>
      </c>
      <c r="C19" s="70"/>
      <c r="D19" s="113" t="s">
        <v>49</v>
      </c>
      <c r="E19" s="113"/>
      <c r="F19" s="113" t="s">
        <v>136</v>
      </c>
      <c r="G19" s="113"/>
      <c r="H19" s="191">
        <v>10</v>
      </c>
      <c r="I19" s="201"/>
      <c r="J19" s="198">
        <f t="shared" si="0"/>
        <v>0</v>
      </c>
      <c r="K19" s="202"/>
      <c r="L19" s="200">
        <f t="shared" si="1"/>
        <v>0</v>
      </c>
    </row>
    <row r="20" spans="1:12" ht="37.5" customHeight="1">
      <c r="A20" s="70" t="s">
        <v>10</v>
      </c>
      <c r="B20" s="112" t="s">
        <v>144</v>
      </c>
      <c r="C20" s="70"/>
      <c r="D20" s="113" t="s">
        <v>49</v>
      </c>
      <c r="E20" s="113"/>
      <c r="F20" s="113" t="s">
        <v>134</v>
      </c>
      <c r="G20" s="113"/>
      <c r="H20" s="191">
        <v>10</v>
      </c>
      <c r="I20" s="201"/>
      <c r="J20" s="198">
        <f t="shared" si="0"/>
        <v>0</v>
      </c>
      <c r="K20" s="202"/>
      <c r="L20" s="200">
        <f t="shared" si="1"/>
        <v>0</v>
      </c>
    </row>
    <row r="21" spans="1:12" ht="37.5" customHeight="1">
      <c r="A21" s="70" t="s">
        <v>11</v>
      </c>
      <c r="B21" s="112" t="s">
        <v>286</v>
      </c>
      <c r="C21" s="70"/>
      <c r="D21" s="113" t="s">
        <v>49</v>
      </c>
      <c r="E21" s="113"/>
      <c r="F21" s="113"/>
      <c r="G21" s="117" t="s">
        <v>287</v>
      </c>
      <c r="H21" s="191">
        <v>2000</v>
      </c>
      <c r="I21" s="201"/>
      <c r="J21" s="198">
        <f t="shared" si="0"/>
        <v>0</v>
      </c>
      <c r="K21" s="202"/>
      <c r="L21" s="200">
        <f t="shared" si="1"/>
        <v>0</v>
      </c>
    </row>
    <row r="22" spans="1:12" ht="37.5" customHeight="1">
      <c r="A22" s="70" t="s">
        <v>12</v>
      </c>
      <c r="B22" s="112" t="s">
        <v>146</v>
      </c>
      <c r="C22" s="70"/>
      <c r="D22" s="113" t="s">
        <v>49</v>
      </c>
      <c r="E22" s="113"/>
      <c r="F22" s="113"/>
      <c r="G22" s="113" t="s">
        <v>147</v>
      </c>
      <c r="H22" s="191">
        <v>4300</v>
      </c>
      <c r="I22" s="201"/>
      <c r="J22" s="198">
        <f t="shared" si="0"/>
        <v>0</v>
      </c>
      <c r="K22" s="202"/>
      <c r="L22" s="200">
        <f t="shared" si="1"/>
        <v>0</v>
      </c>
    </row>
    <row r="23" spans="1:12" ht="45" customHeight="1">
      <c r="A23" s="70" t="s">
        <v>15</v>
      </c>
      <c r="B23" s="112" t="s">
        <v>148</v>
      </c>
      <c r="C23" s="70"/>
      <c r="D23" s="115" t="s">
        <v>49</v>
      </c>
      <c r="E23" s="115"/>
      <c r="F23" s="115"/>
      <c r="G23" s="113"/>
      <c r="H23" s="191">
        <v>2</v>
      </c>
      <c r="I23" s="201"/>
      <c r="J23" s="198">
        <f t="shared" si="0"/>
        <v>0</v>
      </c>
      <c r="K23" s="202"/>
      <c r="L23" s="200">
        <f t="shared" si="1"/>
        <v>0</v>
      </c>
    </row>
    <row r="24" spans="1:12" ht="37.5" customHeight="1">
      <c r="A24" s="70" t="s">
        <v>16</v>
      </c>
      <c r="B24" s="112" t="s">
        <v>149</v>
      </c>
      <c r="C24" s="70"/>
      <c r="D24" s="115" t="s">
        <v>49</v>
      </c>
      <c r="E24" s="115"/>
      <c r="F24" s="115" t="s">
        <v>150</v>
      </c>
      <c r="G24" s="113"/>
      <c r="H24" s="191">
        <v>5</v>
      </c>
      <c r="I24" s="201"/>
      <c r="J24" s="198">
        <f t="shared" si="0"/>
        <v>0</v>
      </c>
      <c r="K24" s="202"/>
      <c r="L24" s="200">
        <f t="shared" si="1"/>
        <v>0</v>
      </c>
    </row>
    <row r="25" spans="1:12" ht="37.5" customHeight="1">
      <c r="A25" s="70" t="s">
        <v>17</v>
      </c>
      <c r="B25" s="112" t="s">
        <v>151</v>
      </c>
      <c r="C25" s="70"/>
      <c r="D25" s="115" t="s">
        <v>49</v>
      </c>
      <c r="E25" s="115"/>
      <c r="F25" s="115" t="s">
        <v>152</v>
      </c>
      <c r="G25" s="113"/>
      <c r="H25" s="191">
        <v>5</v>
      </c>
      <c r="I25" s="201"/>
      <c r="J25" s="198">
        <f t="shared" si="0"/>
        <v>0</v>
      </c>
      <c r="K25" s="202"/>
      <c r="L25" s="200">
        <f t="shared" si="1"/>
        <v>0</v>
      </c>
    </row>
    <row r="26" spans="1:12" ht="37.5" customHeight="1">
      <c r="A26" s="70" t="s">
        <v>18</v>
      </c>
      <c r="B26" s="112" t="s">
        <v>151</v>
      </c>
      <c r="C26" s="70"/>
      <c r="D26" s="113" t="s">
        <v>49</v>
      </c>
      <c r="E26" s="113"/>
      <c r="F26" s="113" t="s">
        <v>153</v>
      </c>
      <c r="G26" s="113"/>
      <c r="H26" s="191">
        <v>5</v>
      </c>
      <c r="I26" s="201"/>
      <c r="J26" s="198">
        <f t="shared" si="0"/>
        <v>0</v>
      </c>
      <c r="K26" s="202"/>
      <c r="L26" s="200">
        <f t="shared" si="1"/>
        <v>0</v>
      </c>
    </row>
    <row r="27" spans="1:12" ht="37.5" customHeight="1">
      <c r="A27" s="70" t="s">
        <v>22</v>
      </c>
      <c r="B27" s="112" t="s">
        <v>154</v>
      </c>
      <c r="C27" s="70"/>
      <c r="D27" s="113" t="s">
        <v>49</v>
      </c>
      <c r="E27" s="113"/>
      <c r="F27" s="113" t="s">
        <v>145</v>
      </c>
      <c r="G27" s="113"/>
      <c r="H27" s="191">
        <v>50</v>
      </c>
      <c r="I27" s="201"/>
      <c r="J27" s="198">
        <f t="shared" si="0"/>
        <v>0</v>
      </c>
      <c r="K27" s="202"/>
      <c r="L27" s="200">
        <f t="shared" si="1"/>
        <v>0</v>
      </c>
    </row>
    <row r="28" spans="1:12" ht="37.5" customHeight="1">
      <c r="A28" s="70" t="s">
        <v>23</v>
      </c>
      <c r="B28" s="112" t="s">
        <v>155</v>
      </c>
      <c r="C28" s="70"/>
      <c r="D28" s="113" t="s">
        <v>49</v>
      </c>
      <c r="E28" s="113"/>
      <c r="F28" s="113" t="s">
        <v>156</v>
      </c>
      <c r="G28" s="113"/>
      <c r="H28" s="191">
        <v>1000</v>
      </c>
      <c r="I28" s="201"/>
      <c r="J28" s="198">
        <f t="shared" si="0"/>
        <v>0</v>
      </c>
      <c r="K28" s="202"/>
      <c r="L28" s="200">
        <f t="shared" si="1"/>
        <v>0</v>
      </c>
    </row>
    <row r="29" spans="1:12" ht="37.5" customHeight="1">
      <c r="A29" s="70" t="s">
        <v>24</v>
      </c>
      <c r="B29" s="112" t="s">
        <v>157</v>
      </c>
      <c r="C29" s="70"/>
      <c r="D29" s="113" t="s">
        <v>49</v>
      </c>
      <c r="E29" s="113"/>
      <c r="F29" s="113" t="s">
        <v>158</v>
      </c>
      <c r="G29" s="113"/>
      <c r="H29" s="191">
        <v>20</v>
      </c>
      <c r="I29" s="201"/>
      <c r="J29" s="198">
        <f t="shared" si="0"/>
        <v>0</v>
      </c>
      <c r="K29" s="202"/>
      <c r="L29" s="200">
        <f t="shared" si="1"/>
        <v>0</v>
      </c>
    </row>
    <row r="30" spans="1:12" ht="37.5" customHeight="1">
      <c r="A30" s="70" t="s">
        <v>25</v>
      </c>
      <c r="B30" s="112" t="s">
        <v>157</v>
      </c>
      <c r="C30" s="70"/>
      <c r="D30" s="113" t="s">
        <v>49</v>
      </c>
      <c r="E30" s="113"/>
      <c r="F30" s="113" t="s">
        <v>159</v>
      </c>
      <c r="G30" s="113"/>
      <c r="H30" s="191">
        <v>30</v>
      </c>
      <c r="I30" s="201"/>
      <c r="J30" s="198">
        <f t="shared" si="0"/>
        <v>0</v>
      </c>
      <c r="K30" s="202"/>
      <c r="L30" s="200">
        <f t="shared" si="1"/>
        <v>0</v>
      </c>
    </row>
    <row r="31" spans="1:12" ht="37.5" customHeight="1">
      <c r="A31" s="70" t="s">
        <v>26</v>
      </c>
      <c r="B31" s="112" t="s">
        <v>160</v>
      </c>
      <c r="C31" s="70"/>
      <c r="D31" s="113" t="s">
        <v>49</v>
      </c>
      <c r="E31" s="113"/>
      <c r="F31" s="113"/>
      <c r="G31" s="113"/>
      <c r="H31" s="191">
        <v>50</v>
      </c>
      <c r="I31" s="201"/>
      <c r="J31" s="198">
        <f t="shared" si="0"/>
        <v>0</v>
      </c>
      <c r="K31" s="202"/>
      <c r="L31" s="200">
        <f t="shared" si="1"/>
        <v>0</v>
      </c>
    </row>
    <row r="32" spans="1:12" ht="37.5" customHeight="1">
      <c r="A32" s="70" t="s">
        <v>27</v>
      </c>
      <c r="B32" s="112" t="s">
        <v>161</v>
      </c>
      <c r="C32" s="70"/>
      <c r="D32" s="113" t="s">
        <v>49</v>
      </c>
      <c r="E32" s="113"/>
      <c r="F32" s="113"/>
      <c r="G32" s="113" t="s">
        <v>162</v>
      </c>
      <c r="H32" s="191">
        <v>40</v>
      </c>
      <c r="I32" s="201"/>
      <c r="J32" s="198">
        <f t="shared" si="0"/>
        <v>0</v>
      </c>
      <c r="K32" s="202"/>
      <c r="L32" s="200">
        <f t="shared" si="1"/>
        <v>0</v>
      </c>
    </row>
    <row r="33" spans="1:12" ht="37.5" customHeight="1">
      <c r="A33" s="70" t="s">
        <v>28</v>
      </c>
      <c r="B33" s="112" t="s">
        <v>163</v>
      </c>
      <c r="C33" s="70"/>
      <c r="D33" s="113" t="s">
        <v>49</v>
      </c>
      <c r="E33" s="113"/>
      <c r="F33" s="113" t="s">
        <v>164</v>
      </c>
      <c r="G33" s="113"/>
      <c r="H33" s="191">
        <v>850</v>
      </c>
      <c r="I33" s="201"/>
      <c r="J33" s="198">
        <f t="shared" si="0"/>
        <v>0</v>
      </c>
      <c r="K33" s="202"/>
      <c r="L33" s="200">
        <f t="shared" si="1"/>
        <v>0</v>
      </c>
    </row>
    <row r="34" spans="1:12" ht="37.5" customHeight="1">
      <c r="A34" s="70" t="s">
        <v>29</v>
      </c>
      <c r="B34" s="112" t="s">
        <v>163</v>
      </c>
      <c r="C34" s="70"/>
      <c r="D34" s="113" t="s">
        <v>49</v>
      </c>
      <c r="E34" s="113"/>
      <c r="F34" s="113" t="s">
        <v>165</v>
      </c>
      <c r="G34" s="113"/>
      <c r="H34" s="191">
        <v>150</v>
      </c>
      <c r="I34" s="201"/>
      <c r="J34" s="198">
        <f t="shared" si="0"/>
        <v>0</v>
      </c>
      <c r="K34" s="202"/>
      <c r="L34" s="200">
        <f t="shared" si="1"/>
        <v>0</v>
      </c>
    </row>
    <row r="35" spans="1:12" ht="37.5" customHeight="1">
      <c r="A35" s="70" t="s">
        <v>30</v>
      </c>
      <c r="B35" s="112" t="s">
        <v>166</v>
      </c>
      <c r="C35" s="70"/>
      <c r="D35" s="113" t="s">
        <v>49</v>
      </c>
      <c r="E35" s="113" t="s">
        <v>167</v>
      </c>
      <c r="F35" s="113" t="s">
        <v>168</v>
      </c>
      <c r="G35" s="113"/>
      <c r="H35" s="191">
        <v>30</v>
      </c>
      <c r="I35" s="201"/>
      <c r="J35" s="198">
        <f t="shared" si="0"/>
        <v>0</v>
      </c>
      <c r="K35" s="202"/>
      <c r="L35" s="200">
        <f t="shared" si="1"/>
        <v>0</v>
      </c>
    </row>
    <row r="36" spans="1:12" ht="46.5" customHeight="1">
      <c r="A36" s="70" t="s">
        <v>31</v>
      </c>
      <c r="B36" s="112" t="s">
        <v>169</v>
      </c>
      <c r="C36" s="70"/>
      <c r="D36" s="113" t="s">
        <v>49</v>
      </c>
      <c r="E36" s="113" t="s">
        <v>170</v>
      </c>
      <c r="F36" s="113" t="s">
        <v>171</v>
      </c>
      <c r="G36" s="113"/>
      <c r="H36" s="191">
        <v>3</v>
      </c>
      <c r="I36" s="201"/>
      <c r="J36" s="198">
        <f t="shared" si="0"/>
        <v>0</v>
      </c>
      <c r="K36" s="202"/>
      <c r="L36" s="200">
        <f t="shared" si="1"/>
        <v>0</v>
      </c>
    </row>
    <row r="37" spans="1:12" ht="46.5" customHeight="1">
      <c r="A37" s="70" t="s">
        <v>32</v>
      </c>
      <c r="B37" s="112" t="s">
        <v>172</v>
      </c>
      <c r="C37" s="70"/>
      <c r="D37" s="113" t="s">
        <v>49</v>
      </c>
      <c r="E37" s="113" t="s">
        <v>173</v>
      </c>
      <c r="F37" s="113" t="s">
        <v>174</v>
      </c>
      <c r="G37" s="113"/>
      <c r="H37" s="191">
        <v>3</v>
      </c>
      <c r="I37" s="201"/>
      <c r="J37" s="198">
        <f t="shared" si="0"/>
        <v>0</v>
      </c>
      <c r="K37" s="202"/>
      <c r="L37" s="200">
        <f t="shared" si="1"/>
        <v>0</v>
      </c>
    </row>
    <row r="38" spans="1:12" ht="37.5" customHeight="1">
      <c r="A38" s="70" t="s">
        <v>33</v>
      </c>
      <c r="B38" s="112" t="s">
        <v>175</v>
      </c>
      <c r="C38" s="70"/>
      <c r="D38" s="113" t="s">
        <v>49</v>
      </c>
      <c r="E38" s="113"/>
      <c r="F38" s="113" t="s">
        <v>176</v>
      </c>
      <c r="G38" s="113"/>
      <c r="H38" s="191">
        <v>30</v>
      </c>
      <c r="I38" s="201"/>
      <c r="J38" s="198">
        <f t="shared" si="0"/>
        <v>0</v>
      </c>
      <c r="K38" s="202"/>
      <c r="L38" s="200">
        <f t="shared" si="1"/>
        <v>0</v>
      </c>
    </row>
    <row r="39" spans="1:12" ht="47.25" customHeight="1">
      <c r="A39" s="70" t="s">
        <v>34</v>
      </c>
      <c r="B39" s="112" t="s">
        <v>177</v>
      </c>
      <c r="C39" s="70"/>
      <c r="D39" s="113" t="s">
        <v>49</v>
      </c>
      <c r="E39" s="113"/>
      <c r="F39" s="113"/>
      <c r="G39" s="113" t="s">
        <v>178</v>
      </c>
      <c r="H39" s="191">
        <v>15</v>
      </c>
      <c r="I39" s="201"/>
      <c r="J39" s="198">
        <f t="shared" si="0"/>
        <v>0</v>
      </c>
      <c r="K39" s="202"/>
      <c r="L39" s="200">
        <f t="shared" si="1"/>
        <v>0</v>
      </c>
    </row>
    <row r="40" spans="1:12" ht="37.5" customHeight="1">
      <c r="A40" s="70" t="s">
        <v>35</v>
      </c>
      <c r="B40" s="112" t="s">
        <v>179</v>
      </c>
      <c r="C40" s="70"/>
      <c r="D40" s="113" t="s">
        <v>49</v>
      </c>
      <c r="E40" s="113"/>
      <c r="F40" s="113">
        <v>6.5</v>
      </c>
      <c r="G40" s="113"/>
      <c r="H40" s="191">
        <v>5</v>
      </c>
      <c r="I40" s="201"/>
      <c r="J40" s="198">
        <f t="shared" si="0"/>
        <v>0</v>
      </c>
      <c r="K40" s="202"/>
      <c r="L40" s="200">
        <f t="shared" si="1"/>
        <v>0</v>
      </c>
    </row>
    <row r="41" spans="1:12" ht="37.5" customHeight="1">
      <c r="A41" s="70" t="s">
        <v>36</v>
      </c>
      <c r="B41" s="112" t="s">
        <v>179</v>
      </c>
      <c r="C41" s="70"/>
      <c r="D41" s="113" t="s">
        <v>49</v>
      </c>
      <c r="E41" s="113"/>
      <c r="F41" s="113">
        <v>7</v>
      </c>
      <c r="G41" s="113"/>
      <c r="H41" s="191">
        <v>5</v>
      </c>
      <c r="I41" s="201"/>
      <c r="J41" s="198">
        <f t="shared" si="0"/>
        <v>0</v>
      </c>
      <c r="K41" s="202"/>
      <c r="L41" s="200">
        <f t="shared" si="1"/>
        <v>0</v>
      </c>
    </row>
    <row r="42" spans="1:12" ht="37.5" customHeight="1">
      <c r="A42" s="70" t="s">
        <v>37</v>
      </c>
      <c r="B42" s="116" t="s">
        <v>179</v>
      </c>
      <c r="C42" s="70"/>
      <c r="D42" s="115" t="s">
        <v>49</v>
      </c>
      <c r="E42" s="115"/>
      <c r="F42" s="113">
        <v>7.5</v>
      </c>
      <c r="G42" s="113"/>
      <c r="H42" s="191">
        <v>5</v>
      </c>
      <c r="I42" s="201"/>
      <c r="J42" s="198">
        <f t="shared" si="0"/>
        <v>0</v>
      </c>
      <c r="K42" s="202"/>
      <c r="L42" s="200">
        <f t="shared" si="1"/>
        <v>0</v>
      </c>
    </row>
    <row r="43" spans="1:12" ht="37.5" customHeight="1">
      <c r="A43" s="70" t="s">
        <v>38</v>
      </c>
      <c r="B43" s="116" t="s">
        <v>179</v>
      </c>
      <c r="C43" s="70"/>
      <c r="D43" s="115" t="s">
        <v>49</v>
      </c>
      <c r="E43" s="115"/>
      <c r="F43" s="115">
        <v>8</v>
      </c>
      <c r="G43" s="113"/>
      <c r="H43" s="191">
        <v>5</v>
      </c>
      <c r="I43" s="201"/>
      <c r="J43" s="198">
        <f t="shared" si="0"/>
        <v>0</v>
      </c>
      <c r="K43" s="202"/>
      <c r="L43" s="200">
        <f t="shared" si="1"/>
        <v>0</v>
      </c>
    </row>
    <row r="44" spans="1:12" ht="37.5" customHeight="1">
      <c r="A44" s="70" t="s">
        <v>39</v>
      </c>
      <c r="B44" s="116" t="s">
        <v>180</v>
      </c>
      <c r="C44" s="70"/>
      <c r="D44" s="115" t="s">
        <v>181</v>
      </c>
      <c r="E44" s="115"/>
      <c r="F44" s="115" t="s">
        <v>182</v>
      </c>
      <c r="G44" s="113" t="s">
        <v>183</v>
      </c>
      <c r="H44" s="191">
        <v>6</v>
      </c>
      <c r="I44" s="201"/>
      <c r="J44" s="198">
        <f t="shared" si="0"/>
        <v>0</v>
      </c>
      <c r="K44" s="202"/>
      <c r="L44" s="200">
        <f t="shared" si="1"/>
        <v>0</v>
      </c>
    </row>
    <row r="45" spans="1:12" ht="37.5" customHeight="1">
      <c r="A45" s="70" t="s">
        <v>40</v>
      </c>
      <c r="B45" s="112" t="s">
        <v>184</v>
      </c>
      <c r="C45" s="70"/>
      <c r="D45" s="113" t="s">
        <v>49</v>
      </c>
      <c r="E45" s="113"/>
      <c r="F45" s="113"/>
      <c r="G45" s="113"/>
      <c r="H45" s="191">
        <v>30</v>
      </c>
      <c r="I45" s="201"/>
      <c r="J45" s="198">
        <f t="shared" si="0"/>
        <v>0</v>
      </c>
      <c r="K45" s="202"/>
      <c r="L45" s="200">
        <f t="shared" si="1"/>
        <v>0</v>
      </c>
    </row>
    <row r="46" spans="1:12" ht="37.5" customHeight="1">
      <c r="A46" s="70" t="s">
        <v>41</v>
      </c>
      <c r="B46" s="112" t="s">
        <v>185</v>
      </c>
      <c r="C46" s="70"/>
      <c r="D46" s="113" t="s">
        <v>49</v>
      </c>
      <c r="E46" s="113"/>
      <c r="F46" s="113"/>
      <c r="G46" s="113"/>
      <c r="H46" s="191">
        <v>10</v>
      </c>
      <c r="I46" s="201"/>
      <c r="J46" s="198">
        <f t="shared" si="0"/>
        <v>0</v>
      </c>
      <c r="K46" s="202"/>
      <c r="L46" s="200">
        <f t="shared" si="1"/>
        <v>0</v>
      </c>
    </row>
    <row r="47" spans="1:12" ht="37.5" customHeight="1">
      <c r="A47" s="70" t="s">
        <v>42</v>
      </c>
      <c r="B47" s="116" t="s">
        <v>186</v>
      </c>
      <c r="C47" s="70"/>
      <c r="D47" s="115" t="s">
        <v>49</v>
      </c>
      <c r="E47" s="115"/>
      <c r="F47" s="115"/>
      <c r="G47" s="113"/>
      <c r="H47" s="191">
        <v>60</v>
      </c>
      <c r="I47" s="201"/>
      <c r="J47" s="198">
        <f t="shared" si="0"/>
        <v>0</v>
      </c>
      <c r="K47" s="202"/>
      <c r="L47" s="200">
        <f t="shared" si="1"/>
        <v>0</v>
      </c>
    </row>
    <row r="48" spans="1:12" ht="37.5" customHeight="1">
      <c r="A48" s="70" t="s">
        <v>43</v>
      </c>
      <c r="B48" s="116" t="s">
        <v>187</v>
      </c>
      <c r="C48" s="70"/>
      <c r="D48" s="115" t="s">
        <v>49</v>
      </c>
      <c r="E48" s="115"/>
      <c r="F48" s="115" t="s">
        <v>164</v>
      </c>
      <c r="G48" s="113"/>
      <c r="H48" s="191">
        <v>200</v>
      </c>
      <c r="I48" s="201"/>
      <c r="J48" s="198">
        <f t="shared" si="0"/>
        <v>0</v>
      </c>
      <c r="K48" s="202"/>
      <c r="L48" s="200">
        <f t="shared" si="1"/>
        <v>0</v>
      </c>
    </row>
    <row r="49" spans="1:12" ht="37.5" customHeight="1">
      <c r="A49" s="70" t="s">
        <v>44</v>
      </c>
      <c r="B49" s="116" t="s">
        <v>188</v>
      </c>
      <c r="C49" s="70"/>
      <c r="D49" s="115" t="s">
        <v>49</v>
      </c>
      <c r="E49" s="115"/>
      <c r="F49" s="115"/>
      <c r="G49" s="113"/>
      <c r="H49" s="191">
        <v>30</v>
      </c>
      <c r="I49" s="201"/>
      <c r="J49" s="198">
        <f t="shared" si="0"/>
        <v>0</v>
      </c>
      <c r="K49" s="202"/>
      <c r="L49" s="200">
        <f t="shared" si="1"/>
        <v>0</v>
      </c>
    </row>
    <row r="50" spans="1:12" ht="37.5" customHeight="1">
      <c r="A50" s="70" t="s">
        <v>45</v>
      </c>
      <c r="B50" s="116" t="s">
        <v>189</v>
      </c>
      <c r="C50" s="70"/>
      <c r="D50" s="115" t="s">
        <v>49</v>
      </c>
      <c r="E50" s="115"/>
      <c r="F50" s="115" t="s">
        <v>190</v>
      </c>
      <c r="G50" s="113"/>
      <c r="H50" s="191">
        <v>10</v>
      </c>
      <c r="I50" s="201"/>
      <c r="J50" s="198">
        <f t="shared" si="0"/>
        <v>0</v>
      </c>
      <c r="K50" s="202"/>
      <c r="L50" s="200">
        <f t="shared" si="1"/>
        <v>0</v>
      </c>
    </row>
    <row r="51" spans="1:12" ht="37.5" customHeight="1">
      <c r="A51" s="70" t="s">
        <v>46</v>
      </c>
      <c r="B51" s="116" t="s">
        <v>191</v>
      </c>
      <c r="C51" s="70"/>
      <c r="D51" s="115" t="s">
        <v>49</v>
      </c>
      <c r="E51" s="115"/>
      <c r="F51" s="115"/>
      <c r="G51" s="113"/>
      <c r="H51" s="191">
        <v>5</v>
      </c>
      <c r="I51" s="201"/>
      <c r="J51" s="198">
        <f t="shared" si="0"/>
        <v>0</v>
      </c>
      <c r="K51" s="202"/>
      <c r="L51" s="200">
        <f t="shared" si="1"/>
        <v>0</v>
      </c>
    </row>
    <row r="52" spans="1:12" ht="37.5" customHeight="1">
      <c r="A52" s="70" t="s">
        <v>47</v>
      </c>
      <c r="B52" s="116" t="s">
        <v>192</v>
      </c>
      <c r="C52" s="70"/>
      <c r="D52" s="115" t="s">
        <v>49</v>
      </c>
      <c r="E52" s="115"/>
      <c r="F52" s="115"/>
      <c r="G52" s="113"/>
      <c r="H52" s="191">
        <v>70</v>
      </c>
      <c r="I52" s="201"/>
      <c r="J52" s="198">
        <f t="shared" si="0"/>
        <v>0</v>
      </c>
      <c r="K52" s="202"/>
      <c r="L52" s="200">
        <f t="shared" si="1"/>
        <v>0</v>
      </c>
    </row>
    <row r="53" spans="9:12" ht="29.25" customHeight="1">
      <c r="I53" s="75"/>
      <c r="J53" s="194">
        <f>SUM(J9:J52)</f>
        <v>0</v>
      </c>
      <c r="K53" s="195"/>
      <c r="L53" s="196">
        <f>SUM(L9:L52)</f>
        <v>0</v>
      </c>
    </row>
    <row r="54" spans="1:12" s="3" customFormat="1" ht="19.5" customHeight="1">
      <c r="A54" s="78" t="s">
        <v>289</v>
      </c>
      <c r="D54" s="120"/>
      <c r="E54" s="120"/>
      <c r="J54" s="99" t="s">
        <v>193</v>
      </c>
      <c r="K54" s="100"/>
      <c r="L54" s="99" t="s">
        <v>194</v>
      </c>
    </row>
    <row r="55" spans="1:12" s="3" customFormat="1" ht="19.5" customHeight="1">
      <c r="A55" s="78"/>
      <c r="D55" s="120"/>
      <c r="E55" s="120"/>
      <c r="L55" s="110" t="s">
        <v>52</v>
      </c>
    </row>
    <row r="56" spans="1:12" s="3" customFormat="1" ht="19.5" customHeight="1">
      <c r="A56" s="78"/>
      <c r="D56" s="120"/>
      <c r="E56" s="120"/>
      <c r="J56" s="118" t="s">
        <v>301</v>
      </c>
      <c r="L56" s="121"/>
    </row>
    <row r="57" spans="1:10" s="108" customFormat="1" ht="19.5" customHeight="1">
      <c r="A57" s="78"/>
      <c r="D57" s="109"/>
      <c r="E57" s="109"/>
      <c r="J57" s="119">
        <f>L53-J53</f>
        <v>0</v>
      </c>
    </row>
    <row r="58" ht="9.75">
      <c r="A58" s="78"/>
    </row>
    <row r="59" spans="1:11" s="127" customFormat="1" ht="34.5" customHeight="1">
      <c r="A59" s="284" t="s">
        <v>195</v>
      </c>
      <c r="B59" s="284"/>
      <c r="C59" s="284"/>
      <c r="D59" s="284"/>
      <c r="E59" s="284"/>
      <c r="F59" s="284"/>
      <c r="G59" s="284"/>
      <c r="H59" s="284"/>
      <c r="I59" s="284"/>
      <c r="J59" s="284"/>
      <c r="K59" s="284"/>
    </row>
    <row r="60" spans="1:11" s="127" customFormat="1" ht="34.5" customHeight="1">
      <c r="A60" s="284" t="s">
        <v>196</v>
      </c>
      <c r="B60" s="284"/>
      <c r="C60" s="284"/>
      <c r="D60" s="284"/>
      <c r="E60" s="284"/>
      <c r="F60" s="284"/>
      <c r="G60" s="284"/>
      <c r="H60" s="284"/>
      <c r="I60" s="284"/>
      <c r="J60" s="284"/>
      <c r="K60" s="284"/>
    </row>
    <row r="61" spans="1:11" s="127" customFormat="1" ht="34.5" customHeight="1">
      <c r="A61" s="284" t="s">
        <v>314</v>
      </c>
      <c r="B61" s="284"/>
      <c r="C61" s="284"/>
      <c r="D61" s="284"/>
      <c r="E61" s="284"/>
      <c r="F61" s="284"/>
      <c r="G61" s="284"/>
      <c r="H61" s="284"/>
      <c r="I61" s="284"/>
      <c r="J61" s="284"/>
      <c r="K61" s="284"/>
    </row>
    <row r="68" ht="10.5">
      <c r="J68" s="63"/>
    </row>
    <row r="69" ht="10.5">
      <c r="J69" s="59"/>
    </row>
    <row r="70" ht="9.75">
      <c r="L70" s="84"/>
    </row>
    <row r="71" ht="9.75">
      <c r="L71" s="84"/>
    </row>
  </sheetData>
  <sheetProtection/>
  <mergeCells count="6">
    <mergeCell ref="A61:K61"/>
    <mergeCell ref="A3:C3"/>
    <mergeCell ref="A4:B4"/>
    <mergeCell ref="A6:L6"/>
    <mergeCell ref="A59:K59"/>
    <mergeCell ref="A60:K60"/>
  </mergeCells>
  <printOptions horizontalCentered="1"/>
  <pageMargins left="0.3937007874015748" right="0.31496062992125984" top="0.5511811023622047" bottom="1.1023622047244095" header="0.31496062992125984" footer="0.31496062992125984"/>
  <pageSetup horizontalDpi="600" verticalDpi="600" orientation="landscape" paperSize="9" scale="85" r:id="rId1"/>
  <headerFooter>
    <oddFooter>&amp;C&amp;8&amp;P&amp;R
</oddFooter>
  </headerFooter>
</worksheet>
</file>

<file path=xl/worksheets/sheet4.xml><?xml version="1.0" encoding="utf-8"?>
<worksheet xmlns="http://schemas.openxmlformats.org/spreadsheetml/2006/main" xmlns:r="http://schemas.openxmlformats.org/officeDocument/2006/relationships">
  <dimension ref="A1:K48"/>
  <sheetViews>
    <sheetView zoomScale="105" zoomScaleNormal="105" zoomScalePageLayoutView="110" workbookViewId="0" topLeftCell="A1">
      <selection activeCell="A3" sqref="A3:C3"/>
    </sheetView>
  </sheetViews>
  <sheetFormatPr defaultColWidth="11.421875" defaultRowHeight="12.75"/>
  <cols>
    <col min="1" max="1" width="5.00390625" style="11" customWidth="1"/>
    <col min="2" max="2" width="32.57421875" style="11" customWidth="1"/>
    <col min="3" max="3" width="27.00390625" style="11" customWidth="1"/>
    <col min="4" max="4" width="9.421875" style="5" customWidth="1"/>
    <col min="5" max="5" width="14.8515625" style="11" customWidth="1"/>
    <col min="6" max="7" width="8.8515625" style="11" customWidth="1"/>
    <col min="8" max="8" width="13.57421875" style="11" customWidth="1"/>
    <col min="9" max="9" width="16.57421875" style="11" customWidth="1"/>
    <col min="10" max="10" width="5.8515625" style="11" customWidth="1"/>
    <col min="11" max="11" width="17.57421875" style="11" customWidth="1"/>
    <col min="12" max="16384" width="11.421875" style="11" customWidth="1"/>
  </cols>
  <sheetData>
    <row r="1" spans="1:11" s="86" customFormat="1" ht="12">
      <c r="A1" s="101" t="s">
        <v>55</v>
      </c>
      <c r="F1" s="87"/>
      <c r="G1" s="87"/>
      <c r="H1" s="88"/>
      <c r="J1" s="89"/>
      <c r="K1" s="91" t="s">
        <v>118</v>
      </c>
    </row>
    <row r="2" spans="6:11" s="86" customFormat="1" ht="9.75" customHeight="1">
      <c r="F2" s="87"/>
      <c r="G2" s="87"/>
      <c r="H2" s="88"/>
      <c r="J2" s="89"/>
      <c r="K2" s="91"/>
    </row>
    <row r="3" spans="1:11" s="86" customFormat="1" ht="25.5" customHeight="1">
      <c r="A3" s="286"/>
      <c r="B3" s="286"/>
      <c r="C3" s="286"/>
      <c r="F3" s="87"/>
      <c r="G3" s="92"/>
      <c r="H3" s="93"/>
      <c r="J3" s="89"/>
      <c r="K3" s="94"/>
    </row>
    <row r="4" spans="1:11" s="96" customFormat="1" ht="9" customHeight="1">
      <c r="A4" s="285" t="s">
        <v>104</v>
      </c>
      <c r="B4" s="285"/>
      <c r="C4" s="95"/>
      <c r="D4" s="95"/>
      <c r="E4" s="95"/>
      <c r="F4" s="95"/>
      <c r="G4" s="95"/>
      <c r="H4" s="95"/>
      <c r="J4" s="97"/>
      <c r="K4" s="61" t="s">
        <v>50</v>
      </c>
    </row>
    <row r="5" spans="1:11" s="62" customFormat="1" ht="15" customHeight="1">
      <c r="A5" s="288"/>
      <c r="B5" s="288"/>
      <c r="C5" s="288"/>
      <c r="D5" s="288"/>
      <c r="E5" s="288"/>
      <c r="F5" s="288"/>
      <c r="G5" s="288"/>
      <c r="H5" s="288"/>
      <c r="I5" s="288"/>
      <c r="J5" s="288"/>
      <c r="K5" s="288"/>
    </row>
    <row r="6" spans="1:11" s="62" customFormat="1" ht="19.5" customHeight="1">
      <c r="A6" s="287" t="s">
        <v>235</v>
      </c>
      <c r="B6" s="287"/>
      <c r="C6" s="287"/>
      <c r="D6" s="287"/>
      <c r="E6" s="287"/>
      <c r="F6" s="287"/>
      <c r="G6" s="287"/>
      <c r="H6" s="287"/>
      <c r="I6" s="287"/>
      <c r="J6" s="287"/>
      <c r="K6" s="287"/>
    </row>
    <row r="7" spans="2:7" ht="9.75">
      <c r="B7" s="64"/>
      <c r="C7" s="64"/>
      <c r="E7" s="65"/>
      <c r="F7" s="65"/>
      <c r="G7" s="65"/>
    </row>
    <row r="8" spans="1:11" ht="47.25" customHeight="1">
      <c r="A8" s="111" t="s">
        <v>122</v>
      </c>
      <c r="B8" s="111" t="s">
        <v>123</v>
      </c>
      <c r="C8" s="111" t="s">
        <v>124</v>
      </c>
      <c r="D8" s="111" t="s">
        <v>125</v>
      </c>
      <c r="E8" s="111" t="s">
        <v>127</v>
      </c>
      <c r="F8" s="111" t="s">
        <v>128</v>
      </c>
      <c r="G8" s="111" t="s">
        <v>129</v>
      </c>
      <c r="H8" s="136" t="s">
        <v>130</v>
      </c>
      <c r="I8" s="111" t="s">
        <v>131</v>
      </c>
      <c r="J8" s="135" t="s">
        <v>302</v>
      </c>
      <c r="K8" s="111" t="s">
        <v>132</v>
      </c>
    </row>
    <row r="9" spans="1:11" ht="37.5" customHeight="1">
      <c r="A9" s="105" t="s">
        <v>0</v>
      </c>
      <c r="B9" s="122" t="s">
        <v>236</v>
      </c>
      <c r="C9" s="105"/>
      <c r="D9" s="123" t="s">
        <v>181</v>
      </c>
      <c r="E9" s="123" t="s">
        <v>237</v>
      </c>
      <c r="F9" s="123" t="s">
        <v>178</v>
      </c>
      <c r="G9" s="205">
        <v>100</v>
      </c>
      <c r="H9" s="207"/>
      <c r="I9" s="206">
        <f>G9*H9</f>
        <v>0</v>
      </c>
      <c r="J9" s="208"/>
      <c r="K9" s="203">
        <f>I9+(I9*J9)</f>
        <v>0</v>
      </c>
    </row>
    <row r="10" spans="1:11" ht="37.5" customHeight="1">
      <c r="A10" s="105" t="s">
        <v>21</v>
      </c>
      <c r="B10" s="122" t="s">
        <v>236</v>
      </c>
      <c r="C10" s="105"/>
      <c r="D10" s="124" t="s">
        <v>181</v>
      </c>
      <c r="E10" s="124" t="s">
        <v>238</v>
      </c>
      <c r="F10" s="123" t="s">
        <v>178</v>
      </c>
      <c r="G10" s="205">
        <v>250</v>
      </c>
      <c r="H10" s="207"/>
      <c r="I10" s="206">
        <f aca="true" t="shared" si="0" ref="I10:I30">G10*H10</f>
        <v>0</v>
      </c>
      <c r="J10" s="208"/>
      <c r="K10" s="203">
        <f aca="true" t="shared" si="1" ref="K10:K30">I10+(I10*J10)</f>
        <v>0</v>
      </c>
    </row>
    <row r="11" spans="1:11" ht="37.5" customHeight="1">
      <c r="A11" s="105" t="s">
        <v>1</v>
      </c>
      <c r="B11" s="122" t="s">
        <v>239</v>
      </c>
      <c r="C11" s="105"/>
      <c r="D11" s="124" t="s">
        <v>49</v>
      </c>
      <c r="E11" s="124" t="s">
        <v>13</v>
      </c>
      <c r="F11" s="123" t="s">
        <v>225</v>
      </c>
      <c r="G11" s="205">
        <v>2500</v>
      </c>
      <c r="H11" s="207"/>
      <c r="I11" s="206">
        <f t="shared" si="0"/>
        <v>0</v>
      </c>
      <c r="J11" s="208"/>
      <c r="K11" s="203">
        <f t="shared" si="1"/>
        <v>0</v>
      </c>
    </row>
    <row r="12" spans="1:11" ht="37.5" customHeight="1">
      <c r="A12" s="105" t="s">
        <v>2</v>
      </c>
      <c r="B12" s="122" t="s">
        <v>240</v>
      </c>
      <c r="C12" s="105"/>
      <c r="D12" s="124" t="s">
        <v>181</v>
      </c>
      <c r="E12" s="124" t="s">
        <v>241</v>
      </c>
      <c r="F12" s="123" t="s">
        <v>162</v>
      </c>
      <c r="G12" s="205">
        <v>1000</v>
      </c>
      <c r="H12" s="207"/>
      <c r="I12" s="206">
        <f t="shared" si="0"/>
        <v>0</v>
      </c>
      <c r="J12" s="208"/>
      <c r="K12" s="203">
        <f t="shared" si="1"/>
        <v>0</v>
      </c>
    </row>
    <row r="13" spans="1:11" ht="37.5" customHeight="1">
      <c r="A13" s="105" t="s">
        <v>3</v>
      </c>
      <c r="B13" s="122" t="s">
        <v>240</v>
      </c>
      <c r="C13" s="105"/>
      <c r="D13" s="124" t="s">
        <v>181</v>
      </c>
      <c r="E13" s="124" t="s">
        <v>242</v>
      </c>
      <c r="F13" s="123" t="s">
        <v>162</v>
      </c>
      <c r="G13" s="205">
        <v>350</v>
      </c>
      <c r="H13" s="207"/>
      <c r="I13" s="206">
        <f t="shared" si="0"/>
        <v>0</v>
      </c>
      <c r="J13" s="208"/>
      <c r="K13" s="203">
        <f t="shared" si="1"/>
        <v>0</v>
      </c>
    </row>
    <row r="14" spans="1:11" ht="37.5" customHeight="1">
      <c r="A14" s="105" t="s">
        <v>4</v>
      </c>
      <c r="B14" s="122" t="s">
        <v>288</v>
      </c>
      <c r="C14" s="105"/>
      <c r="D14" s="124" t="s">
        <v>181</v>
      </c>
      <c r="E14" s="124" t="s">
        <v>243</v>
      </c>
      <c r="F14" s="123" t="s">
        <v>244</v>
      </c>
      <c r="G14" s="205">
        <v>1200</v>
      </c>
      <c r="H14" s="207"/>
      <c r="I14" s="206">
        <f t="shared" si="0"/>
        <v>0</v>
      </c>
      <c r="J14" s="208"/>
      <c r="K14" s="203">
        <f t="shared" si="1"/>
        <v>0</v>
      </c>
    </row>
    <row r="15" spans="1:11" ht="37.5" customHeight="1">
      <c r="A15" s="105" t="s">
        <v>5</v>
      </c>
      <c r="B15" s="122" t="s">
        <v>288</v>
      </c>
      <c r="C15" s="105"/>
      <c r="D15" s="124" t="s">
        <v>181</v>
      </c>
      <c r="E15" s="124" t="s">
        <v>245</v>
      </c>
      <c r="F15" s="123" t="s">
        <v>244</v>
      </c>
      <c r="G15" s="205">
        <v>800</v>
      </c>
      <c r="H15" s="207"/>
      <c r="I15" s="206">
        <f t="shared" si="0"/>
        <v>0</v>
      </c>
      <c r="J15" s="208"/>
      <c r="K15" s="203">
        <f t="shared" si="1"/>
        <v>0</v>
      </c>
    </row>
    <row r="16" spans="1:11" ht="37.5" customHeight="1">
      <c r="A16" s="105" t="s">
        <v>6</v>
      </c>
      <c r="B16" s="122" t="s">
        <v>246</v>
      </c>
      <c r="C16" s="105"/>
      <c r="D16" s="124" t="s">
        <v>49</v>
      </c>
      <c r="E16" s="124" t="s">
        <v>247</v>
      </c>
      <c r="F16" s="123" t="s">
        <v>178</v>
      </c>
      <c r="G16" s="205">
        <v>2800</v>
      </c>
      <c r="H16" s="207"/>
      <c r="I16" s="206">
        <f t="shared" si="0"/>
        <v>0</v>
      </c>
      <c r="J16" s="208"/>
      <c r="K16" s="203">
        <f t="shared" si="1"/>
        <v>0</v>
      </c>
    </row>
    <row r="17" spans="1:11" ht="37.5" customHeight="1">
      <c r="A17" s="105" t="s">
        <v>7</v>
      </c>
      <c r="B17" s="122" t="s">
        <v>248</v>
      </c>
      <c r="C17" s="105"/>
      <c r="D17" s="123" t="s">
        <v>49</v>
      </c>
      <c r="E17" s="124" t="s">
        <v>249</v>
      </c>
      <c r="F17" s="123" t="s">
        <v>178</v>
      </c>
      <c r="G17" s="205">
        <v>40</v>
      </c>
      <c r="H17" s="207"/>
      <c r="I17" s="206">
        <f t="shared" si="0"/>
        <v>0</v>
      </c>
      <c r="J17" s="208"/>
      <c r="K17" s="203">
        <f t="shared" si="1"/>
        <v>0</v>
      </c>
    </row>
    <row r="18" spans="1:11" ht="37.5" customHeight="1">
      <c r="A18" s="105" t="s">
        <v>8</v>
      </c>
      <c r="B18" s="125" t="s">
        <v>248</v>
      </c>
      <c r="C18" s="105"/>
      <c r="D18" s="124" t="s">
        <v>49</v>
      </c>
      <c r="E18" s="124" t="s">
        <v>250</v>
      </c>
      <c r="F18" s="123" t="s">
        <v>178</v>
      </c>
      <c r="G18" s="205">
        <v>100</v>
      </c>
      <c r="H18" s="207"/>
      <c r="I18" s="206">
        <f t="shared" si="0"/>
        <v>0</v>
      </c>
      <c r="J18" s="208"/>
      <c r="K18" s="203">
        <f t="shared" si="1"/>
        <v>0</v>
      </c>
    </row>
    <row r="19" spans="1:11" ht="37.5" customHeight="1">
      <c r="A19" s="105" t="s">
        <v>9</v>
      </c>
      <c r="B19" s="122" t="s">
        <v>251</v>
      </c>
      <c r="C19" s="105"/>
      <c r="D19" s="124" t="s">
        <v>49</v>
      </c>
      <c r="E19" s="124" t="s">
        <v>252</v>
      </c>
      <c r="F19" s="123" t="s">
        <v>178</v>
      </c>
      <c r="G19" s="205">
        <v>700</v>
      </c>
      <c r="H19" s="207"/>
      <c r="I19" s="206">
        <f t="shared" si="0"/>
        <v>0</v>
      </c>
      <c r="J19" s="208"/>
      <c r="K19" s="203">
        <f t="shared" si="1"/>
        <v>0</v>
      </c>
    </row>
    <row r="20" spans="1:11" ht="37.5" customHeight="1">
      <c r="A20" s="105" t="s">
        <v>10</v>
      </c>
      <c r="B20" s="122" t="s">
        <v>253</v>
      </c>
      <c r="C20" s="105"/>
      <c r="D20" s="124" t="s">
        <v>49</v>
      </c>
      <c r="E20" s="124" t="s">
        <v>254</v>
      </c>
      <c r="F20" s="123" t="s">
        <v>178</v>
      </c>
      <c r="G20" s="205">
        <v>10</v>
      </c>
      <c r="H20" s="207"/>
      <c r="I20" s="206">
        <f t="shared" si="0"/>
        <v>0</v>
      </c>
      <c r="J20" s="208"/>
      <c r="K20" s="203">
        <f t="shared" si="1"/>
        <v>0</v>
      </c>
    </row>
    <row r="21" spans="1:11" ht="37.5" customHeight="1">
      <c r="A21" s="105" t="s">
        <v>11</v>
      </c>
      <c r="B21" s="122" t="s">
        <v>255</v>
      </c>
      <c r="C21" s="105"/>
      <c r="D21" s="124" t="s">
        <v>49</v>
      </c>
      <c r="E21" s="124" t="s">
        <v>256</v>
      </c>
      <c r="F21" s="123" t="s">
        <v>178</v>
      </c>
      <c r="G21" s="205">
        <v>700</v>
      </c>
      <c r="H21" s="207"/>
      <c r="I21" s="206">
        <f t="shared" si="0"/>
        <v>0</v>
      </c>
      <c r="J21" s="208"/>
      <c r="K21" s="203">
        <f t="shared" si="1"/>
        <v>0</v>
      </c>
    </row>
    <row r="22" spans="1:11" ht="37.5" customHeight="1">
      <c r="A22" s="105" t="s">
        <v>12</v>
      </c>
      <c r="B22" s="122" t="s">
        <v>257</v>
      </c>
      <c r="C22" s="105"/>
      <c r="D22" s="124" t="s">
        <v>49</v>
      </c>
      <c r="E22" s="124" t="s">
        <v>258</v>
      </c>
      <c r="F22" s="123" t="s">
        <v>178</v>
      </c>
      <c r="G22" s="205">
        <v>12</v>
      </c>
      <c r="H22" s="207"/>
      <c r="I22" s="206">
        <f t="shared" si="0"/>
        <v>0</v>
      </c>
      <c r="J22" s="208"/>
      <c r="K22" s="203">
        <f t="shared" si="1"/>
        <v>0</v>
      </c>
    </row>
    <row r="23" spans="1:11" ht="37.5" customHeight="1">
      <c r="A23" s="105" t="s">
        <v>15</v>
      </c>
      <c r="B23" s="125" t="s">
        <v>259</v>
      </c>
      <c r="C23" s="105"/>
      <c r="D23" s="124" t="s">
        <v>181</v>
      </c>
      <c r="E23" s="124" t="s">
        <v>260</v>
      </c>
      <c r="F23" s="123" t="s">
        <v>178</v>
      </c>
      <c r="G23" s="205">
        <v>10</v>
      </c>
      <c r="H23" s="207"/>
      <c r="I23" s="206">
        <f t="shared" si="0"/>
        <v>0</v>
      </c>
      <c r="J23" s="208"/>
      <c r="K23" s="203">
        <f t="shared" si="1"/>
        <v>0</v>
      </c>
    </row>
    <row r="24" spans="1:11" ht="37.5" customHeight="1">
      <c r="A24" s="105" t="s">
        <v>16</v>
      </c>
      <c r="B24" s="125" t="s">
        <v>261</v>
      </c>
      <c r="C24" s="105"/>
      <c r="D24" s="124" t="s">
        <v>20</v>
      </c>
      <c r="E24" s="124" t="s">
        <v>262</v>
      </c>
      <c r="F24" s="123" t="s">
        <v>178</v>
      </c>
      <c r="G24" s="205">
        <v>300</v>
      </c>
      <c r="H24" s="207"/>
      <c r="I24" s="206">
        <f t="shared" si="0"/>
        <v>0</v>
      </c>
      <c r="J24" s="208"/>
      <c r="K24" s="203">
        <f t="shared" si="1"/>
        <v>0</v>
      </c>
    </row>
    <row r="25" spans="1:11" ht="37.5" customHeight="1">
      <c r="A25" s="105" t="s">
        <v>17</v>
      </c>
      <c r="B25" s="125" t="s">
        <v>263</v>
      </c>
      <c r="C25" s="105"/>
      <c r="D25" s="124" t="s">
        <v>49</v>
      </c>
      <c r="E25" s="124" t="s">
        <v>264</v>
      </c>
      <c r="F25" s="123" t="s">
        <v>178</v>
      </c>
      <c r="G25" s="205">
        <v>400</v>
      </c>
      <c r="H25" s="207"/>
      <c r="I25" s="206">
        <f t="shared" si="0"/>
        <v>0</v>
      </c>
      <c r="J25" s="208"/>
      <c r="K25" s="203">
        <f t="shared" si="1"/>
        <v>0</v>
      </c>
    </row>
    <row r="26" spans="1:11" ht="37.5" customHeight="1">
      <c r="A26" s="105" t="s">
        <v>18</v>
      </c>
      <c r="B26" s="122" t="s">
        <v>263</v>
      </c>
      <c r="C26" s="105"/>
      <c r="D26" s="123" t="s">
        <v>49</v>
      </c>
      <c r="E26" s="123" t="s">
        <v>265</v>
      </c>
      <c r="F26" s="123" t="s">
        <v>178</v>
      </c>
      <c r="G26" s="205">
        <v>200</v>
      </c>
      <c r="H26" s="207"/>
      <c r="I26" s="206">
        <f t="shared" si="0"/>
        <v>0</v>
      </c>
      <c r="J26" s="208"/>
      <c r="K26" s="203">
        <f t="shared" si="1"/>
        <v>0</v>
      </c>
    </row>
    <row r="27" spans="1:11" ht="37.5" customHeight="1">
      <c r="A27" s="105" t="s">
        <v>22</v>
      </c>
      <c r="B27" s="122" t="s">
        <v>263</v>
      </c>
      <c r="C27" s="105"/>
      <c r="D27" s="124" t="s">
        <v>49</v>
      </c>
      <c r="E27" s="124" t="s">
        <v>266</v>
      </c>
      <c r="F27" s="123" t="s">
        <v>178</v>
      </c>
      <c r="G27" s="205">
        <v>300</v>
      </c>
      <c r="H27" s="207"/>
      <c r="I27" s="206">
        <f t="shared" si="0"/>
        <v>0</v>
      </c>
      <c r="J27" s="208"/>
      <c r="K27" s="203">
        <f t="shared" si="1"/>
        <v>0</v>
      </c>
    </row>
    <row r="28" spans="1:11" ht="37.5" customHeight="1">
      <c r="A28" s="105" t="s">
        <v>23</v>
      </c>
      <c r="B28" s="122" t="s">
        <v>267</v>
      </c>
      <c r="C28" s="105"/>
      <c r="D28" s="124" t="s">
        <v>49</v>
      </c>
      <c r="E28" s="124"/>
      <c r="F28" s="123" t="s">
        <v>178</v>
      </c>
      <c r="G28" s="205">
        <v>15</v>
      </c>
      <c r="H28" s="207"/>
      <c r="I28" s="206">
        <f t="shared" si="0"/>
        <v>0</v>
      </c>
      <c r="J28" s="208"/>
      <c r="K28" s="203">
        <f t="shared" si="1"/>
        <v>0</v>
      </c>
    </row>
    <row r="29" spans="1:11" ht="37.5" customHeight="1">
      <c r="A29" s="105" t="s">
        <v>24</v>
      </c>
      <c r="B29" s="122" t="s">
        <v>268</v>
      </c>
      <c r="C29" s="105"/>
      <c r="D29" s="124" t="s">
        <v>181</v>
      </c>
      <c r="E29" s="124" t="s">
        <v>269</v>
      </c>
      <c r="F29" s="123" t="s">
        <v>270</v>
      </c>
      <c r="G29" s="205">
        <v>50</v>
      </c>
      <c r="H29" s="207"/>
      <c r="I29" s="206">
        <f t="shared" si="0"/>
        <v>0</v>
      </c>
      <c r="J29" s="208"/>
      <c r="K29" s="203">
        <f t="shared" si="1"/>
        <v>0</v>
      </c>
    </row>
    <row r="30" spans="1:11" ht="37.5" customHeight="1">
      <c r="A30" s="105" t="s">
        <v>25</v>
      </c>
      <c r="B30" s="122" t="s">
        <v>271</v>
      </c>
      <c r="C30" s="105"/>
      <c r="D30" s="124" t="s">
        <v>181</v>
      </c>
      <c r="E30" s="124" t="s">
        <v>272</v>
      </c>
      <c r="F30" s="123" t="s">
        <v>162</v>
      </c>
      <c r="G30" s="205">
        <v>150</v>
      </c>
      <c r="H30" s="207"/>
      <c r="I30" s="206">
        <f t="shared" si="0"/>
        <v>0</v>
      </c>
      <c r="J30" s="208"/>
      <c r="K30" s="203">
        <f t="shared" si="1"/>
        <v>0</v>
      </c>
    </row>
    <row r="31" spans="8:11" ht="29.25" customHeight="1">
      <c r="H31" s="75" t="s">
        <v>14</v>
      </c>
      <c r="I31" s="107">
        <f>SUM(I9:I30)</f>
        <v>0</v>
      </c>
      <c r="J31" s="204"/>
      <c r="K31" s="164">
        <f>SUM(K9:K30)</f>
        <v>0</v>
      </c>
    </row>
    <row r="32" spans="1:11" s="3" customFormat="1" ht="19.5" customHeight="1">
      <c r="A32" s="78" t="s">
        <v>283</v>
      </c>
      <c r="D32" s="120"/>
      <c r="I32" s="99" t="s">
        <v>193</v>
      </c>
      <c r="J32" s="100"/>
      <c r="K32" s="99" t="s">
        <v>194</v>
      </c>
    </row>
    <row r="33" spans="1:11" s="3" customFormat="1" ht="19.5" customHeight="1">
      <c r="A33" s="78"/>
      <c r="D33" s="120"/>
      <c r="K33" s="110" t="s">
        <v>52</v>
      </c>
    </row>
    <row r="34" spans="1:11" s="3" customFormat="1" ht="19.5" customHeight="1">
      <c r="A34" s="78"/>
      <c r="D34" s="120"/>
      <c r="I34" s="118" t="s">
        <v>301</v>
      </c>
      <c r="K34" s="110"/>
    </row>
    <row r="35" spans="1:9" s="3" customFormat="1" ht="19.5" customHeight="1">
      <c r="A35" s="78"/>
      <c r="D35" s="120"/>
      <c r="I35" s="119">
        <f>K31-I31</f>
        <v>0</v>
      </c>
    </row>
    <row r="36" spans="1:11" s="127" customFormat="1" ht="34.5" customHeight="1">
      <c r="A36" s="284" t="s">
        <v>195</v>
      </c>
      <c r="B36" s="284"/>
      <c r="C36" s="284"/>
      <c r="D36" s="284"/>
      <c r="E36" s="284"/>
      <c r="F36" s="284"/>
      <c r="G36" s="284"/>
      <c r="H36" s="284"/>
      <c r="I36" s="284"/>
      <c r="J36" s="284"/>
      <c r="K36" s="284"/>
    </row>
    <row r="37" spans="1:11" s="127" customFormat="1" ht="34.5" customHeight="1">
      <c r="A37" s="284" t="s">
        <v>196</v>
      </c>
      <c r="B37" s="284"/>
      <c r="C37" s="284"/>
      <c r="D37" s="284"/>
      <c r="E37" s="284"/>
      <c r="F37" s="284"/>
      <c r="G37" s="284"/>
      <c r="H37" s="284"/>
      <c r="I37" s="284"/>
      <c r="J37" s="284"/>
      <c r="K37" s="128"/>
    </row>
    <row r="38" spans="1:11" s="127" customFormat="1" ht="34.5" customHeight="1">
      <c r="A38" s="284" t="s">
        <v>314</v>
      </c>
      <c r="B38" s="284"/>
      <c r="C38" s="284"/>
      <c r="D38" s="284"/>
      <c r="E38" s="284"/>
      <c r="F38" s="284"/>
      <c r="G38" s="284"/>
      <c r="H38" s="284"/>
      <c r="I38" s="284"/>
      <c r="J38" s="284"/>
      <c r="K38" s="128"/>
    </row>
    <row r="45" ht="9.75">
      <c r="I45" s="129"/>
    </row>
    <row r="46" ht="9.75">
      <c r="I46" s="84"/>
    </row>
    <row r="47" ht="9.75">
      <c r="K47" s="84"/>
    </row>
    <row r="48" ht="9.75">
      <c r="K48" s="84"/>
    </row>
  </sheetData>
  <sheetProtection/>
  <mergeCells count="7">
    <mergeCell ref="A38:J38"/>
    <mergeCell ref="A3:C3"/>
    <mergeCell ref="A4:B4"/>
    <mergeCell ref="A5:K5"/>
    <mergeCell ref="A6:K6"/>
    <mergeCell ref="A36:K36"/>
    <mergeCell ref="A37:J37"/>
  </mergeCells>
  <printOptions horizontalCentered="1"/>
  <pageMargins left="0.3937007874015748" right="0.31496062992125984" top="0.5511811023622047" bottom="0.984251968503937" header="0.31496062992125984" footer="0.31496062992125984"/>
  <pageSetup horizontalDpi="600" verticalDpi="600" orientation="landscape" paperSize="9" scale="80"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L32"/>
  <sheetViews>
    <sheetView workbookViewId="0" topLeftCell="A1">
      <selection activeCell="A3" sqref="A3:C3"/>
    </sheetView>
  </sheetViews>
  <sheetFormatPr defaultColWidth="11.421875" defaultRowHeight="12.75"/>
  <cols>
    <col min="1" max="1" width="3.8515625" style="11" customWidth="1"/>
    <col min="2" max="2" width="35.28125" style="11" customWidth="1"/>
    <col min="3" max="3" width="11.28125" style="130" customWidth="1"/>
    <col min="4" max="4" width="25.140625" style="11" customWidth="1"/>
    <col min="5" max="5" width="9.421875" style="5" customWidth="1"/>
    <col min="6" max="6" width="10.28125" style="11" customWidth="1"/>
    <col min="7" max="7" width="9.8515625" style="11" customWidth="1"/>
    <col min="8" max="8" width="8.8515625" style="11" customWidth="1"/>
    <col min="9" max="9" width="12.8515625" style="11" customWidth="1"/>
    <col min="10" max="10" width="16.57421875" style="11" customWidth="1"/>
    <col min="11" max="11" width="6.8515625" style="11" customWidth="1"/>
    <col min="12" max="12" width="17.57421875" style="11" customWidth="1"/>
    <col min="13" max="16384" width="11.421875" style="11" customWidth="1"/>
  </cols>
  <sheetData>
    <row r="1" spans="1:12" s="86" customFormat="1" ht="12">
      <c r="A1" s="101" t="s">
        <v>295</v>
      </c>
      <c r="F1" s="87"/>
      <c r="G1" s="87"/>
      <c r="H1" s="88"/>
      <c r="J1" s="89"/>
      <c r="L1" s="91" t="s">
        <v>118</v>
      </c>
    </row>
    <row r="2" spans="6:12" s="86" customFormat="1" ht="9.75" customHeight="1">
      <c r="F2" s="87"/>
      <c r="G2" s="87"/>
      <c r="H2" s="88"/>
      <c r="J2" s="89"/>
      <c r="L2" s="91"/>
    </row>
    <row r="3" spans="1:12" s="86" customFormat="1" ht="25.5" customHeight="1">
      <c r="A3" s="286"/>
      <c r="B3" s="286"/>
      <c r="C3" s="286"/>
      <c r="F3" s="87"/>
      <c r="G3" s="92"/>
      <c r="H3" s="93"/>
      <c r="J3" s="89"/>
      <c r="L3" s="94"/>
    </row>
    <row r="4" spans="1:12" s="96" customFormat="1" ht="9" customHeight="1">
      <c r="A4" s="285" t="s">
        <v>104</v>
      </c>
      <c r="B4" s="285"/>
      <c r="C4" s="95"/>
      <c r="D4" s="95"/>
      <c r="E4" s="95"/>
      <c r="F4" s="95"/>
      <c r="G4" s="95"/>
      <c r="H4" s="95"/>
      <c r="J4" s="97"/>
      <c r="L4" s="61" t="s">
        <v>50</v>
      </c>
    </row>
    <row r="5" spans="1:12" s="96" customFormat="1" ht="15" customHeight="1">
      <c r="A5" s="103"/>
      <c r="B5" s="103"/>
      <c r="C5" s="95"/>
      <c r="D5" s="95"/>
      <c r="E5" s="95"/>
      <c r="F5" s="95"/>
      <c r="G5" s="95"/>
      <c r="H5" s="95"/>
      <c r="J5" s="97"/>
      <c r="L5" s="104"/>
    </row>
    <row r="6" spans="1:12" s="62" customFormat="1" ht="19.5" customHeight="1">
      <c r="A6" s="289" t="s">
        <v>338</v>
      </c>
      <c r="B6" s="289"/>
      <c r="C6" s="289"/>
      <c r="D6" s="289"/>
      <c r="E6" s="289"/>
      <c r="F6" s="289"/>
      <c r="G6" s="289"/>
      <c r="H6" s="289"/>
      <c r="I6" s="289"/>
      <c r="J6" s="289"/>
      <c r="K6" s="289"/>
      <c r="L6" s="289"/>
    </row>
    <row r="7" spans="2:8" ht="9.75">
      <c r="B7" s="64"/>
      <c r="D7" s="64"/>
      <c r="F7" s="65"/>
      <c r="G7" s="65"/>
      <c r="H7" s="65"/>
    </row>
    <row r="8" spans="1:12" ht="47.25" customHeight="1">
      <c r="A8" s="135" t="s">
        <v>122</v>
      </c>
      <c r="B8" s="135" t="s">
        <v>123</v>
      </c>
      <c r="C8" s="135" t="s">
        <v>126</v>
      </c>
      <c r="D8" s="135" t="s">
        <v>124</v>
      </c>
      <c r="E8" s="135" t="s">
        <v>125</v>
      </c>
      <c r="F8" s="135" t="s">
        <v>127</v>
      </c>
      <c r="G8" s="135" t="s">
        <v>128</v>
      </c>
      <c r="H8" s="135" t="s">
        <v>129</v>
      </c>
      <c r="I8" s="136" t="s">
        <v>130</v>
      </c>
      <c r="J8" s="135" t="s">
        <v>131</v>
      </c>
      <c r="K8" s="135" t="s">
        <v>302</v>
      </c>
      <c r="L8" s="135" t="s">
        <v>132</v>
      </c>
    </row>
    <row r="9" spans="1:12" ht="37.5" customHeight="1">
      <c r="A9" s="105" t="s">
        <v>0</v>
      </c>
      <c r="B9" s="131" t="s">
        <v>291</v>
      </c>
      <c r="C9" s="134" t="s">
        <v>273</v>
      </c>
      <c r="D9" s="105"/>
      <c r="E9" s="124" t="s">
        <v>181</v>
      </c>
      <c r="F9" s="124" t="s">
        <v>274</v>
      </c>
      <c r="G9" s="123" t="s">
        <v>275</v>
      </c>
      <c r="H9" s="205">
        <v>80</v>
      </c>
      <c r="I9" s="210"/>
      <c r="J9" s="209">
        <f>H9*I9</f>
        <v>0</v>
      </c>
      <c r="K9" s="141">
        <v>0.08</v>
      </c>
      <c r="L9" s="106">
        <f>J9+(J9*K9)</f>
        <v>0</v>
      </c>
    </row>
    <row r="10" spans="1:12" ht="37.5" customHeight="1">
      <c r="A10" s="105" t="s">
        <v>21</v>
      </c>
      <c r="B10" s="131" t="s">
        <v>292</v>
      </c>
      <c r="C10" s="134" t="s">
        <v>276</v>
      </c>
      <c r="D10" s="105"/>
      <c r="E10" s="124" t="s">
        <v>181</v>
      </c>
      <c r="F10" s="124" t="s">
        <v>274</v>
      </c>
      <c r="G10" s="123" t="s">
        <v>13</v>
      </c>
      <c r="H10" s="205">
        <v>420</v>
      </c>
      <c r="I10" s="210"/>
      <c r="J10" s="209">
        <f>H10*I10</f>
        <v>0</v>
      </c>
      <c r="K10" s="141">
        <v>0.08</v>
      </c>
      <c r="L10" s="106">
        <f>J10+(J10*K10)</f>
        <v>0</v>
      </c>
    </row>
    <row r="11" spans="1:12" ht="37.5" customHeight="1">
      <c r="A11" s="105" t="s">
        <v>1</v>
      </c>
      <c r="B11" s="132" t="s">
        <v>293</v>
      </c>
      <c r="C11" s="134" t="s">
        <v>273</v>
      </c>
      <c r="D11" s="105"/>
      <c r="E11" s="124" t="s">
        <v>181</v>
      </c>
      <c r="F11" s="124" t="s">
        <v>274</v>
      </c>
      <c r="G11" s="123" t="s">
        <v>275</v>
      </c>
      <c r="H11" s="205">
        <v>30</v>
      </c>
      <c r="I11" s="210"/>
      <c r="J11" s="209">
        <f>H11*I11</f>
        <v>0</v>
      </c>
      <c r="K11" s="141">
        <v>0.08</v>
      </c>
      <c r="L11" s="106">
        <f>J11+(J11*K11)</f>
        <v>0</v>
      </c>
    </row>
    <row r="12" spans="1:12" ht="37.5" customHeight="1">
      <c r="A12" s="105" t="s">
        <v>2</v>
      </c>
      <c r="B12" s="132" t="s">
        <v>290</v>
      </c>
      <c r="C12" s="134" t="s">
        <v>276</v>
      </c>
      <c r="D12" s="105"/>
      <c r="E12" s="124" t="s">
        <v>181</v>
      </c>
      <c r="F12" s="124" t="s">
        <v>274</v>
      </c>
      <c r="G12" s="123" t="s">
        <v>13</v>
      </c>
      <c r="H12" s="205">
        <v>140</v>
      </c>
      <c r="I12" s="210"/>
      <c r="J12" s="209">
        <f>H12*I12</f>
        <v>0</v>
      </c>
      <c r="K12" s="141">
        <v>0.08</v>
      </c>
      <c r="L12" s="106">
        <f>J12+(J12*K12)</f>
        <v>0</v>
      </c>
    </row>
    <row r="13" spans="9:12" ht="29.25" customHeight="1">
      <c r="I13" s="137" t="s">
        <v>14</v>
      </c>
      <c r="J13" s="138">
        <f>SUM(J9:J12)</f>
        <v>0</v>
      </c>
      <c r="K13" s="139"/>
      <c r="L13" s="140">
        <f>SUM(L9:L12)</f>
        <v>0</v>
      </c>
    </row>
    <row r="14" spans="1:12" s="3" customFormat="1" ht="21" customHeight="1">
      <c r="A14" s="78" t="s">
        <v>283</v>
      </c>
      <c r="B14" s="130"/>
      <c r="C14" s="130"/>
      <c r="D14" s="130"/>
      <c r="E14" s="133"/>
      <c r="J14" s="99" t="s">
        <v>193</v>
      </c>
      <c r="K14" s="100"/>
      <c r="L14" s="99" t="s">
        <v>194</v>
      </c>
    </row>
    <row r="15" spans="1:12" s="3" customFormat="1" ht="21" customHeight="1">
      <c r="A15" s="78"/>
      <c r="B15" s="130"/>
      <c r="C15" s="130"/>
      <c r="D15" s="130"/>
      <c r="E15" s="133"/>
      <c r="L15" s="110" t="s">
        <v>52</v>
      </c>
    </row>
    <row r="16" spans="1:12" s="3" customFormat="1" ht="21" customHeight="1">
      <c r="A16" s="78"/>
      <c r="B16" s="130"/>
      <c r="C16" s="130"/>
      <c r="D16" s="130"/>
      <c r="E16" s="133"/>
      <c r="J16" s="118" t="s">
        <v>53</v>
      </c>
      <c r="L16" s="110"/>
    </row>
    <row r="17" spans="1:10" s="3" customFormat="1" ht="21" customHeight="1">
      <c r="A17" s="78"/>
      <c r="B17" s="130"/>
      <c r="C17" s="130"/>
      <c r="D17" s="130"/>
      <c r="E17" s="133"/>
      <c r="J17" s="119">
        <f>L13-J13</f>
        <v>0</v>
      </c>
    </row>
    <row r="18" spans="1:12" s="127" customFormat="1" ht="32.25" customHeight="1">
      <c r="A18" s="284" t="s">
        <v>277</v>
      </c>
      <c r="B18" s="284"/>
      <c r="C18" s="284"/>
      <c r="D18" s="284"/>
      <c r="E18" s="284"/>
      <c r="F18" s="284"/>
      <c r="G18" s="284"/>
      <c r="H18" s="284"/>
      <c r="I18" s="284"/>
      <c r="J18" s="284"/>
      <c r="K18" s="284"/>
      <c r="L18" s="284"/>
    </row>
    <row r="19" spans="1:12" s="127" customFormat="1" ht="32.25" customHeight="1">
      <c r="A19" s="284" t="s">
        <v>196</v>
      </c>
      <c r="B19" s="284"/>
      <c r="C19" s="284"/>
      <c r="D19" s="284"/>
      <c r="E19" s="284"/>
      <c r="F19" s="284"/>
      <c r="G19" s="284"/>
      <c r="H19" s="284"/>
      <c r="I19" s="284"/>
      <c r="J19" s="284"/>
      <c r="K19" s="284"/>
      <c r="L19" s="128"/>
    </row>
    <row r="20" spans="1:12" s="127" customFormat="1" ht="32.25" customHeight="1">
      <c r="A20" s="284" t="s">
        <v>314</v>
      </c>
      <c r="B20" s="284"/>
      <c r="C20" s="284"/>
      <c r="D20" s="284"/>
      <c r="E20" s="284"/>
      <c r="F20" s="284"/>
      <c r="G20" s="284"/>
      <c r="H20" s="284"/>
      <c r="I20" s="284"/>
      <c r="J20" s="284"/>
      <c r="K20" s="284"/>
      <c r="L20" s="128"/>
    </row>
    <row r="21" spans="5:10" ht="19.5" customHeight="1">
      <c r="E21" s="11"/>
      <c r="J21" s="5"/>
    </row>
    <row r="22" spans="5:10" ht="9.75">
      <c r="E22" s="11"/>
      <c r="J22" s="5"/>
    </row>
    <row r="29" ht="9.75">
      <c r="J29" s="129"/>
    </row>
    <row r="30" ht="9.75">
      <c r="J30" s="84"/>
    </row>
    <row r="31" ht="9.75">
      <c r="L31" s="84"/>
    </row>
    <row r="32" ht="9.75">
      <c r="L32" s="84"/>
    </row>
  </sheetData>
  <sheetProtection/>
  <mergeCells count="6">
    <mergeCell ref="A20:K20"/>
    <mergeCell ref="A3:C3"/>
    <mergeCell ref="A4:B4"/>
    <mergeCell ref="A6:L6"/>
    <mergeCell ref="A18:L18"/>
    <mergeCell ref="A19:K19"/>
  </mergeCells>
  <printOptions horizontalCentered="1"/>
  <pageMargins left="0.3937007874015748" right="0.31496062992125984" top="0.5511811023622047" bottom="1.141732283464567"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S50"/>
  <sheetViews>
    <sheetView zoomScale="110" zoomScaleNormal="110" workbookViewId="0" topLeftCell="A1">
      <selection activeCell="A3" sqref="A3:C3"/>
    </sheetView>
  </sheetViews>
  <sheetFormatPr defaultColWidth="11.421875" defaultRowHeight="12.75"/>
  <cols>
    <col min="1" max="1" width="3.8515625" style="127" customWidth="1"/>
    <col min="2" max="2" width="53.8515625" style="127" customWidth="1"/>
    <col min="3" max="3" width="6.8515625" style="146" customWidth="1"/>
    <col min="4" max="4" width="11.57421875" style="127" customWidth="1"/>
    <col min="5" max="5" width="10.140625" style="127" customWidth="1"/>
    <col min="6" max="6" width="9.421875" style="127" customWidth="1"/>
    <col min="7" max="7" width="12.57421875" style="127" customWidth="1"/>
    <col min="8" max="8" width="15.421875" style="127" customWidth="1"/>
    <col min="9" max="9" width="5.140625" style="127" customWidth="1"/>
    <col min="10" max="10" width="17.57421875" style="127" customWidth="1"/>
    <col min="11" max="11" width="11.421875" style="142" customWidth="1"/>
    <col min="12" max="16384" width="11.421875" style="127" customWidth="1"/>
  </cols>
  <sheetData>
    <row r="1" spans="1:10" s="86" customFormat="1" ht="12">
      <c r="A1" s="101" t="s">
        <v>294</v>
      </c>
      <c r="F1" s="87"/>
      <c r="G1" s="87"/>
      <c r="H1" s="88"/>
      <c r="J1" s="91" t="s">
        <v>118</v>
      </c>
    </row>
    <row r="2" spans="6:10" s="86" customFormat="1" ht="9.75" customHeight="1">
      <c r="F2" s="87"/>
      <c r="G2" s="87"/>
      <c r="H2" s="88"/>
      <c r="J2" s="91"/>
    </row>
    <row r="3" spans="1:10" s="86" customFormat="1" ht="25.5" customHeight="1">
      <c r="A3" s="295"/>
      <c r="B3" s="295"/>
      <c r="C3" s="295"/>
      <c r="F3" s="87"/>
      <c r="G3" s="92"/>
      <c r="H3" s="93"/>
      <c r="J3" s="94"/>
    </row>
    <row r="4" spans="1:10" s="96" customFormat="1" ht="9" customHeight="1">
      <c r="A4" s="296" t="s">
        <v>104</v>
      </c>
      <c r="B4" s="296"/>
      <c r="C4" s="95"/>
      <c r="D4" s="95"/>
      <c r="E4" s="95"/>
      <c r="F4" s="95"/>
      <c r="G4" s="95"/>
      <c r="H4" s="95"/>
      <c r="J4" s="102" t="s">
        <v>50</v>
      </c>
    </row>
    <row r="5" spans="1:12" s="96" customFormat="1" ht="15" customHeight="1">
      <c r="A5" s="103"/>
      <c r="B5" s="103"/>
      <c r="C5" s="95"/>
      <c r="D5" s="95"/>
      <c r="E5" s="95"/>
      <c r="F5" s="95"/>
      <c r="G5" s="95"/>
      <c r="H5" s="95"/>
      <c r="J5" s="97"/>
      <c r="L5" s="104"/>
    </row>
    <row r="6" spans="1:11" s="62" customFormat="1" ht="19.5" customHeight="1">
      <c r="A6" s="287" t="s">
        <v>337</v>
      </c>
      <c r="B6" s="287"/>
      <c r="C6" s="287"/>
      <c r="D6" s="287"/>
      <c r="E6" s="287"/>
      <c r="F6" s="287"/>
      <c r="G6" s="287"/>
      <c r="H6" s="287"/>
      <c r="I6" s="287"/>
      <c r="J6" s="287"/>
      <c r="K6" s="157"/>
    </row>
    <row r="7" spans="1:10" ht="9.75">
      <c r="A7" s="297"/>
      <c r="B7" s="297"/>
      <c r="C7" s="297"/>
      <c r="D7" s="297"/>
      <c r="E7" s="297"/>
      <c r="F7" s="297"/>
      <c r="G7" s="297"/>
      <c r="H7" s="297"/>
      <c r="I7" s="297"/>
      <c r="J7" s="297"/>
    </row>
    <row r="8" spans="1:10" ht="36" customHeight="1">
      <c r="A8" s="158" t="s">
        <v>278</v>
      </c>
      <c r="B8" s="300" t="s">
        <v>123</v>
      </c>
      <c r="C8" s="301"/>
      <c r="D8" s="301"/>
      <c r="E8" s="302"/>
      <c r="F8" s="216" t="s">
        <v>313</v>
      </c>
      <c r="G8" s="159" t="s">
        <v>279</v>
      </c>
      <c r="H8" s="159" t="s">
        <v>19</v>
      </c>
      <c r="I8" s="160" t="s">
        <v>303</v>
      </c>
      <c r="J8" s="158" t="s">
        <v>280</v>
      </c>
    </row>
    <row r="9" spans="1:10" ht="39.75" customHeight="1">
      <c r="A9" s="174" t="s">
        <v>0</v>
      </c>
      <c r="B9" s="290" t="s">
        <v>343</v>
      </c>
      <c r="C9" s="291"/>
      <c r="D9" s="291"/>
      <c r="E9" s="292"/>
      <c r="F9" s="175">
        <f>600*50</f>
        <v>30000</v>
      </c>
      <c r="G9" s="176"/>
      <c r="H9" s="177">
        <f>F9*G9</f>
        <v>0</v>
      </c>
      <c r="I9" s="178"/>
      <c r="J9" s="177">
        <f>H9+(H9*I9)</f>
        <v>0</v>
      </c>
    </row>
    <row r="10" spans="1:10" ht="34.5" customHeight="1" thickBot="1">
      <c r="A10" s="174" t="s">
        <v>21</v>
      </c>
      <c r="B10" s="290" t="s">
        <v>310</v>
      </c>
      <c r="C10" s="291"/>
      <c r="D10" s="291"/>
      <c r="E10" s="292"/>
      <c r="F10" s="212">
        <f>100*200</f>
        <v>20000</v>
      </c>
      <c r="G10" s="176"/>
      <c r="H10" s="177">
        <f>F10*G10</f>
        <v>0</v>
      </c>
      <c r="I10" s="178"/>
      <c r="J10" s="177">
        <f>H10+(H10*I10)</f>
        <v>0</v>
      </c>
    </row>
    <row r="11" spans="1:10" ht="24.75" customHeight="1" thickBot="1">
      <c r="A11" s="143" t="s">
        <v>1</v>
      </c>
      <c r="B11" s="298" t="s">
        <v>281</v>
      </c>
      <c r="C11" s="298"/>
      <c r="D11" s="298"/>
      <c r="E11" s="299"/>
      <c r="F11" s="213"/>
      <c r="G11" s="211"/>
      <c r="H11" s="144"/>
      <c r="I11" s="145"/>
      <c r="J11" s="144"/>
    </row>
    <row r="12" spans="7:10" ht="29.25" customHeight="1">
      <c r="G12" s="147" t="s">
        <v>282</v>
      </c>
      <c r="H12" s="148">
        <f>SUM(H9:H10)</f>
        <v>0</v>
      </c>
      <c r="I12" s="149"/>
      <c r="J12" s="150">
        <f>SUM(J9:J10)</f>
        <v>0</v>
      </c>
    </row>
    <row r="13" spans="7:10" ht="21" customHeight="1">
      <c r="G13" s="147"/>
      <c r="H13" s="151"/>
      <c r="I13" s="149"/>
      <c r="J13" s="163" t="s">
        <v>304</v>
      </c>
    </row>
    <row r="14" spans="7:10" ht="21" customHeight="1">
      <c r="G14" s="147"/>
      <c r="H14" s="161" t="s">
        <v>53</v>
      </c>
      <c r="I14" s="149"/>
      <c r="J14" s="163"/>
    </row>
    <row r="15" spans="1:10" ht="21" customHeight="1">
      <c r="A15" s="187" t="s">
        <v>312</v>
      </c>
      <c r="G15" s="147"/>
      <c r="H15" s="162">
        <f>J12-H12</f>
        <v>0</v>
      </c>
      <c r="I15" s="149"/>
      <c r="J15" s="163"/>
    </row>
    <row r="16" spans="1:11" s="181" customFormat="1" ht="12" customHeight="1">
      <c r="A16" s="180" t="s">
        <v>325</v>
      </c>
      <c r="C16" s="182"/>
      <c r="G16" s="182"/>
      <c r="H16" s="183"/>
      <c r="I16" s="184"/>
      <c r="K16" s="172"/>
    </row>
    <row r="17" spans="1:11" s="181" customFormat="1" ht="19.5" customHeight="1">
      <c r="A17" s="180" t="s">
        <v>326</v>
      </c>
      <c r="B17" s="180"/>
      <c r="C17" s="180"/>
      <c r="D17" s="180"/>
      <c r="E17" s="180"/>
      <c r="F17" s="180"/>
      <c r="G17" s="182"/>
      <c r="I17" s="184"/>
      <c r="J17" s="185"/>
      <c r="K17" s="172"/>
    </row>
    <row r="18" spans="1:10" ht="19.5" customHeight="1">
      <c r="A18" s="173" t="s">
        <v>309</v>
      </c>
      <c r="B18" s="126"/>
      <c r="C18" s="126"/>
      <c r="D18" s="126"/>
      <c r="E18" s="126"/>
      <c r="F18" s="126"/>
      <c r="G18" s="146"/>
      <c r="I18" s="149"/>
      <c r="J18" s="152"/>
    </row>
    <row r="19" spans="1:11" ht="18" customHeight="1">
      <c r="A19" s="127" t="s">
        <v>316</v>
      </c>
      <c r="G19" s="146"/>
      <c r="H19" s="151"/>
      <c r="I19" s="149"/>
      <c r="J19" s="152"/>
      <c r="K19" s="179"/>
    </row>
    <row r="20" spans="1:11" ht="18" customHeight="1">
      <c r="A20" s="127" t="s">
        <v>317</v>
      </c>
      <c r="G20" s="146"/>
      <c r="H20" s="151"/>
      <c r="I20" s="149"/>
      <c r="J20" s="152"/>
      <c r="K20" s="179"/>
    </row>
    <row r="21" spans="1:11" ht="18" customHeight="1">
      <c r="A21" s="153" t="s">
        <v>318</v>
      </c>
      <c r="G21" s="146"/>
      <c r="H21" s="151"/>
      <c r="I21" s="149"/>
      <c r="J21" s="152"/>
      <c r="K21" s="179"/>
    </row>
    <row r="22" spans="1:11" ht="18" customHeight="1">
      <c r="A22" s="127" t="s">
        <v>319</v>
      </c>
      <c r="G22" s="146"/>
      <c r="H22" s="151"/>
      <c r="I22" s="149"/>
      <c r="J22" s="152"/>
      <c r="K22" s="179"/>
    </row>
    <row r="23" spans="1:11" ht="18" customHeight="1">
      <c r="A23" s="127" t="s">
        <v>320</v>
      </c>
      <c r="E23" s="127" t="s">
        <v>262</v>
      </c>
      <c r="G23" s="146"/>
      <c r="H23" s="151"/>
      <c r="I23" s="149"/>
      <c r="J23" s="152"/>
      <c r="K23" s="179"/>
    </row>
    <row r="24" spans="1:11" ht="18" customHeight="1">
      <c r="A24" s="284" t="s">
        <v>321</v>
      </c>
      <c r="B24" s="284"/>
      <c r="C24" s="284"/>
      <c r="D24" s="284"/>
      <c r="E24" s="284"/>
      <c r="F24" s="284"/>
      <c r="G24" s="284"/>
      <c r="H24" s="284"/>
      <c r="I24" s="284"/>
      <c r="J24" s="284"/>
      <c r="K24" s="179"/>
    </row>
    <row r="25" spans="1:11" ht="18" customHeight="1">
      <c r="A25" s="153" t="s">
        <v>308</v>
      </c>
      <c r="B25" s="126"/>
      <c r="C25" s="126"/>
      <c r="D25" s="126"/>
      <c r="E25" s="126"/>
      <c r="F25" s="126"/>
      <c r="G25" s="126"/>
      <c r="H25" s="126"/>
      <c r="I25" s="126"/>
      <c r="J25" s="126"/>
      <c r="K25" s="179"/>
    </row>
    <row r="26" spans="1:11" ht="18" customHeight="1">
      <c r="A26" s="153" t="s">
        <v>335</v>
      </c>
      <c r="B26" s="126"/>
      <c r="C26" s="126"/>
      <c r="D26" s="126"/>
      <c r="E26" s="126"/>
      <c r="F26" s="126"/>
      <c r="G26" s="126"/>
      <c r="H26" s="126"/>
      <c r="I26" s="126"/>
      <c r="J26" s="126"/>
      <c r="K26" s="179"/>
    </row>
    <row r="27" spans="1:11" ht="18" customHeight="1">
      <c r="A27" s="153" t="s">
        <v>322</v>
      </c>
      <c r="B27" s="126"/>
      <c r="C27" s="126"/>
      <c r="D27" s="126"/>
      <c r="E27" s="126"/>
      <c r="F27" s="126"/>
      <c r="G27" s="126"/>
      <c r="H27" s="126"/>
      <c r="I27" s="126"/>
      <c r="J27" s="126"/>
      <c r="K27" s="179"/>
    </row>
    <row r="28" spans="1:11" ht="18" customHeight="1">
      <c r="A28" s="153" t="s">
        <v>323</v>
      </c>
      <c r="B28" s="126"/>
      <c r="C28" s="126"/>
      <c r="D28" s="126"/>
      <c r="E28" s="126"/>
      <c r="F28" s="126"/>
      <c r="G28" s="126"/>
      <c r="H28" s="126"/>
      <c r="I28" s="126"/>
      <c r="J28" s="126"/>
      <c r="K28" s="179"/>
    </row>
    <row r="29" spans="1:11" ht="24.75" customHeight="1">
      <c r="A29" s="284" t="s">
        <v>324</v>
      </c>
      <c r="B29" s="284"/>
      <c r="C29" s="284"/>
      <c r="D29" s="284"/>
      <c r="E29" s="284"/>
      <c r="F29" s="284"/>
      <c r="G29" s="284"/>
      <c r="H29" s="284"/>
      <c r="I29" s="284"/>
      <c r="J29" s="284"/>
      <c r="K29" s="179"/>
    </row>
    <row r="30" spans="1:11" ht="24.75" customHeight="1">
      <c r="A30" s="284" t="s">
        <v>327</v>
      </c>
      <c r="B30" s="284"/>
      <c r="C30" s="284"/>
      <c r="D30" s="284"/>
      <c r="E30" s="284"/>
      <c r="F30" s="284"/>
      <c r="G30" s="284"/>
      <c r="H30" s="284"/>
      <c r="I30" s="284"/>
      <c r="J30" s="284"/>
      <c r="K30" s="179"/>
    </row>
    <row r="31" spans="1:11" ht="18" customHeight="1">
      <c r="A31" s="127" t="s">
        <v>334</v>
      </c>
      <c r="G31" s="146"/>
      <c r="H31" s="151"/>
      <c r="I31" s="149"/>
      <c r="J31" s="152"/>
      <c r="K31" s="179"/>
    </row>
    <row r="32" spans="1:11" ht="18" customHeight="1">
      <c r="A32" s="284" t="s">
        <v>328</v>
      </c>
      <c r="B32" s="284"/>
      <c r="C32" s="284"/>
      <c r="D32" s="284"/>
      <c r="E32" s="284"/>
      <c r="F32" s="284"/>
      <c r="G32" s="284"/>
      <c r="H32" s="284"/>
      <c r="I32" s="284"/>
      <c r="J32" s="284"/>
      <c r="K32" s="179"/>
    </row>
    <row r="33" spans="1:11" ht="18" customHeight="1">
      <c r="A33" s="153" t="s">
        <v>329</v>
      </c>
      <c r="B33" s="126"/>
      <c r="C33" s="126"/>
      <c r="D33" s="126"/>
      <c r="E33" s="126"/>
      <c r="F33" s="126"/>
      <c r="G33" s="126"/>
      <c r="H33" s="126"/>
      <c r="I33" s="126"/>
      <c r="J33" s="126"/>
      <c r="K33" s="179"/>
    </row>
    <row r="34" spans="1:11" ht="18" customHeight="1">
      <c r="A34" s="153" t="s">
        <v>330</v>
      </c>
      <c r="B34" s="126"/>
      <c r="C34" s="126"/>
      <c r="D34" s="126"/>
      <c r="E34" s="126"/>
      <c r="F34" s="126"/>
      <c r="G34" s="126"/>
      <c r="H34" s="126"/>
      <c r="I34" s="126"/>
      <c r="J34" s="126"/>
      <c r="K34" s="179"/>
    </row>
    <row r="35" spans="1:11" ht="18" customHeight="1">
      <c r="A35" s="127" t="s">
        <v>331</v>
      </c>
      <c r="G35" s="146"/>
      <c r="H35" s="151"/>
      <c r="I35" s="149"/>
      <c r="J35" s="152"/>
      <c r="K35" s="179"/>
    </row>
    <row r="36" spans="1:11" ht="18" customHeight="1">
      <c r="A36" s="186" t="s">
        <v>333</v>
      </c>
      <c r="G36" s="146"/>
      <c r="H36" s="151"/>
      <c r="I36" s="149"/>
      <c r="J36" s="152"/>
      <c r="K36" s="179"/>
    </row>
    <row r="37" spans="1:11" ht="18" customHeight="1">
      <c r="A37" s="127" t="s">
        <v>332</v>
      </c>
      <c r="G37" s="146"/>
      <c r="H37" s="151"/>
      <c r="I37" s="149"/>
      <c r="J37" s="152"/>
      <c r="K37" s="179"/>
    </row>
    <row r="38" spans="3:11" s="165" customFormat="1" ht="13.5" customHeight="1">
      <c r="C38" s="166"/>
      <c r="G38" s="166"/>
      <c r="H38" s="167"/>
      <c r="I38" s="168"/>
      <c r="J38" s="169"/>
      <c r="K38" s="170"/>
    </row>
    <row r="39" spans="1:11" s="165" customFormat="1" ht="13.5" customHeight="1">
      <c r="A39" s="171" t="s">
        <v>311</v>
      </c>
      <c r="B39" s="172"/>
      <c r="C39" s="166"/>
      <c r="G39" s="166"/>
      <c r="H39" s="167"/>
      <c r="I39" s="168"/>
      <c r="J39" s="169"/>
      <c r="K39" s="170"/>
    </row>
    <row r="40" spans="1:11" s="165" customFormat="1" ht="61.5" customHeight="1">
      <c r="A40" s="293" t="s">
        <v>336</v>
      </c>
      <c r="B40" s="293"/>
      <c r="C40" s="293"/>
      <c r="D40" s="293"/>
      <c r="E40" s="293"/>
      <c r="F40" s="293"/>
      <c r="G40" s="293"/>
      <c r="H40" s="293"/>
      <c r="I40" s="293"/>
      <c r="J40" s="293"/>
      <c r="K40" s="170"/>
    </row>
    <row r="41" spans="3:11" s="165" customFormat="1" ht="13.5" customHeight="1">
      <c r="C41" s="166"/>
      <c r="G41" s="166"/>
      <c r="H41" s="167"/>
      <c r="I41" s="168"/>
      <c r="J41" s="169"/>
      <c r="K41" s="170"/>
    </row>
    <row r="42" spans="1:10" ht="21" customHeight="1">
      <c r="A42" s="294" t="s">
        <v>315</v>
      </c>
      <c r="B42" s="294"/>
      <c r="C42" s="294"/>
      <c r="D42" s="294"/>
      <c r="E42" s="294"/>
      <c r="F42" s="294"/>
      <c r="G42" s="294"/>
      <c r="H42" s="294"/>
      <c r="I42" s="294"/>
      <c r="J42" s="294"/>
    </row>
    <row r="43" spans="7:10" ht="6" customHeight="1">
      <c r="G43" s="146"/>
      <c r="H43" s="151"/>
      <c r="I43" s="149"/>
      <c r="J43" s="152"/>
    </row>
    <row r="44" spans="1:13" s="154" customFormat="1" ht="9.75">
      <c r="A44" s="127"/>
      <c r="B44" s="127"/>
      <c r="C44" s="146"/>
      <c r="D44" s="127"/>
      <c r="E44" s="127"/>
      <c r="F44" s="127"/>
      <c r="G44" s="127"/>
      <c r="H44" s="127"/>
      <c r="I44" s="127"/>
      <c r="J44" s="127"/>
      <c r="K44" s="142"/>
      <c r="L44" s="127"/>
      <c r="M44" s="127"/>
    </row>
    <row r="45" spans="1:13" s="154" customFormat="1" ht="9.75">
      <c r="A45" s="127"/>
      <c r="B45" s="127"/>
      <c r="C45" s="146"/>
      <c r="D45" s="127"/>
      <c r="E45" s="127"/>
      <c r="F45" s="127"/>
      <c r="G45" s="127"/>
      <c r="H45" s="127"/>
      <c r="I45" s="127"/>
      <c r="J45" s="127"/>
      <c r="K45" s="142"/>
      <c r="L45" s="127"/>
      <c r="M45" s="127"/>
    </row>
    <row r="46" spans="1:13" s="154" customFormat="1" ht="9.75">
      <c r="A46" s="127"/>
      <c r="B46" s="127"/>
      <c r="C46" s="146"/>
      <c r="D46" s="127"/>
      <c r="E46" s="127"/>
      <c r="F46" s="127"/>
      <c r="G46" s="127"/>
      <c r="H46" s="127"/>
      <c r="I46" s="127"/>
      <c r="J46" s="127"/>
      <c r="K46" s="142"/>
      <c r="L46" s="127"/>
      <c r="M46" s="127"/>
    </row>
    <row r="47" spans="1:13" s="154" customFormat="1" ht="9.75">
      <c r="A47" s="127"/>
      <c r="B47" s="127"/>
      <c r="C47" s="146"/>
      <c r="D47" s="127"/>
      <c r="E47" s="127"/>
      <c r="F47" s="127"/>
      <c r="G47" s="127"/>
      <c r="H47" s="127"/>
      <c r="I47" s="127"/>
      <c r="J47" s="127"/>
      <c r="K47" s="142"/>
      <c r="L47" s="127"/>
      <c r="M47" s="127"/>
    </row>
    <row r="48" spans="1:13" s="154" customFormat="1" ht="9.75">
      <c r="A48" s="127"/>
      <c r="B48" s="127"/>
      <c r="C48" s="146"/>
      <c r="D48" s="127"/>
      <c r="E48" s="127"/>
      <c r="F48" s="127"/>
      <c r="G48" s="127"/>
      <c r="H48" s="127"/>
      <c r="I48" s="127"/>
      <c r="J48" s="127"/>
      <c r="K48" s="142"/>
      <c r="L48" s="127"/>
      <c r="M48" s="127"/>
    </row>
    <row r="49" spans="1:19" s="154" customFormat="1" ht="124.5" customHeight="1">
      <c r="A49" s="127"/>
      <c r="B49" s="127"/>
      <c r="C49" s="146"/>
      <c r="D49" s="127"/>
      <c r="E49" s="127"/>
      <c r="F49" s="127"/>
      <c r="G49" s="127"/>
      <c r="H49" s="127"/>
      <c r="I49" s="127"/>
      <c r="J49" s="127"/>
      <c r="K49" s="142"/>
      <c r="L49" s="127"/>
      <c r="M49" s="127"/>
      <c r="N49" s="155"/>
      <c r="O49" s="155"/>
      <c r="P49" s="155"/>
      <c r="Q49" s="155"/>
      <c r="R49" s="155"/>
      <c r="S49" s="155"/>
    </row>
    <row r="50" spans="1:13" s="156" customFormat="1" ht="12.75" customHeight="1">
      <c r="A50" s="127"/>
      <c r="B50" s="127"/>
      <c r="C50" s="146"/>
      <c r="D50" s="127"/>
      <c r="E50" s="127"/>
      <c r="F50" s="127"/>
      <c r="G50" s="127"/>
      <c r="H50" s="127"/>
      <c r="I50" s="127"/>
      <c r="J50" s="127"/>
      <c r="K50" s="142"/>
      <c r="L50" s="127"/>
      <c r="M50" s="127"/>
    </row>
  </sheetData>
  <sheetProtection/>
  <mergeCells count="14">
    <mergeCell ref="A3:C3"/>
    <mergeCell ref="A4:B4"/>
    <mergeCell ref="A6:J6"/>
    <mergeCell ref="A7:J7"/>
    <mergeCell ref="B11:E11"/>
    <mergeCell ref="B8:E8"/>
    <mergeCell ref="B9:E9"/>
    <mergeCell ref="B10:E10"/>
    <mergeCell ref="A29:J29"/>
    <mergeCell ref="A30:J30"/>
    <mergeCell ref="A32:J32"/>
    <mergeCell ref="A40:J40"/>
    <mergeCell ref="A42:J42"/>
    <mergeCell ref="A24:J24"/>
  </mergeCells>
  <printOptions horizontalCentered="1"/>
  <pageMargins left="0.3937007874015748" right="0.31496062992125984" top="0.5511811023622047" bottom="0.984251968503937"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B4:D4"/>
  <sheetViews>
    <sheetView zoomScalePageLayoutView="0" workbookViewId="0" topLeftCell="A1">
      <selection activeCell="B11" sqref="B11"/>
    </sheetView>
  </sheetViews>
  <sheetFormatPr defaultColWidth="9.140625" defaultRowHeight="12.75"/>
  <cols>
    <col min="2" max="4" width="21.140625" style="1" customWidth="1"/>
  </cols>
  <sheetData>
    <row r="4" spans="2:4" ht="19.5">
      <c r="B4" s="1" t="e">
        <f>#REF!+#REF!</f>
        <v>#REF!</v>
      </c>
      <c r="D4" s="1" t="e">
        <f>#REF!+#REF!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kochan</dc:creator>
  <cp:keywords/>
  <dc:description/>
  <cp:lastModifiedBy>jkochan</cp:lastModifiedBy>
  <cp:lastPrinted>2021-05-28T06:15:11Z</cp:lastPrinted>
  <dcterms:created xsi:type="dcterms:W3CDTF">2009-10-08T06:55:58Z</dcterms:created>
  <dcterms:modified xsi:type="dcterms:W3CDTF">2021-05-28T06:16:30Z</dcterms:modified>
  <cp:category/>
  <cp:version/>
  <cp:contentType/>
  <cp:contentStatus/>
</cp:coreProperties>
</file>